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jenglish\Desktop\"/>
    </mc:Choice>
  </mc:AlternateContent>
  <bookViews>
    <workbookView xWindow="0" yWindow="0" windowWidth="28800" windowHeight="12210" tabRatio="841" activeTab="1"/>
  </bookViews>
  <sheets>
    <sheet name="Help" sheetId="2" r:id="rId1"/>
    <sheet name="Racing Sheet" sheetId="22" r:id="rId2"/>
  </sheets>
  <definedNames>
    <definedName name="CarNumbers" localSheetId="1">'Racing Sheet'!$I$9:$I$28</definedName>
    <definedName name="Heat1ColumnHead" localSheetId="1">'Racing Sheet'!$N$8</definedName>
    <definedName name="Heat2ColumnHead" localSheetId="1">'Racing Sheet'!$Y$8</definedName>
    <definedName name="KeepGoing" localSheetId="1">AND('Racing Sheet'!UseHeatsYesNo="Yes",MAX('Racing Sheet'!Status1)='Racing Sheet'!NumberOfCars+1)</definedName>
    <definedName name="LaneAR1" localSheetId="1">'Racing Sheet'!$O$9:$P$28</definedName>
    <definedName name="LaneAR2" localSheetId="1">'Racing Sheet'!$Z$9:$AA$28</definedName>
    <definedName name="LaneB1Heat1Assignment" localSheetId="1">'Racing Sheet'!$B$9:$B$28</definedName>
    <definedName name="LaneB2Heat1Assignment" localSheetId="1">'Racing Sheet'!$E$9:$E$28</definedName>
    <definedName name="LaneBR1" localSheetId="1">'Racing Sheet'!$Q$9:$R$28</definedName>
    <definedName name="LaneBR2" localSheetId="1">'Racing Sheet'!$AB$9:$AC$28</definedName>
    <definedName name="LaneC1Heat1Assignment" localSheetId="1">'Racing Sheet'!$C$9:$C$28</definedName>
    <definedName name="LaneC2Heat1Assignment" localSheetId="1">'Racing Sheet'!$F$9:$F$28</definedName>
    <definedName name="LaneCR1" localSheetId="1">'Racing Sheet'!$S$9:$T$28</definedName>
    <definedName name="LaneCR2" localSheetId="1">'Racing Sheet'!$AD$9:$AE$28</definedName>
    <definedName name="LaneD1Heat1Assignment" localSheetId="1">'Racing Sheet'!$D$9:$D$28</definedName>
    <definedName name="LaneD2Heat1Assignment" localSheetId="1">'Racing Sheet'!$G$9:$G$28</definedName>
    <definedName name="LaneDR1" localSheetId="1">'Racing Sheet'!$U$9:$V$28</definedName>
    <definedName name="LaneDR2" localSheetId="1">'Racing Sheet'!$AF$9:$AG$28</definedName>
    <definedName name="Names" localSheetId="1">'Racing Sheet'!$H$9:$H$28</definedName>
    <definedName name="NowRacing" localSheetId="1">'Racing Sheet'!$K$3</definedName>
    <definedName name="NumberOfCars" localSheetId="1">MAX('Racing Sheet'!CarNumbers)</definedName>
    <definedName name="RowZero" localSheetId="1">'Racing Sheet'!$A$8</definedName>
    <definedName name="ScoreColumnHead" localSheetId="1">'Racing Sheet'!$K$8</definedName>
    <definedName name="Scores" localSheetId="1">OFFSET('Racing Sheet'!ScoreColumnHead,1,0,'Racing Sheet'!NumberOfCars,1)</definedName>
    <definedName name="Status1" localSheetId="1">'Racing Sheet'!$W$9:$W$29</definedName>
    <definedName name="Status1ColumnHead" localSheetId="1">'Racing Sheet'!$W$8</definedName>
    <definedName name="Status2" localSheetId="1">'Racing Sheet'!$AH$9:$AH$29</definedName>
    <definedName name="Status2ColumnHead" localSheetId="1">'Racing Sheet'!$AH$8</definedName>
    <definedName name="UseHeatsYesNo" localSheetId="1">'Racing Sheet'!$AD$5</definedName>
  </definedNames>
  <calcPr calcId="162913" refMode="R1C1"/>
</workbook>
</file>

<file path=xl/calcChain.xml><?xml version="1.0" encoding="utf-8"?>
<calcChain xmlns="http://schemas.openxmlformats.org/spreadsheetml/2006/main">
  <c r="K28" i="22" l="1"/>
  <c r="K27" i="22"/>
  <c r="K26" i="22"/>
  <c r="K25" i="22"/>
  <c r="K24" i="22"/>
  <c r="K23" i="22"/>
  <c r="K22" i="22"/>
  <c r="K21" i="22"/>
  <c r="K20" i="22"/>
  <c r="K19" i="22"/>
  <c r="K18" i="22"/>
  <c r="K17" i="22"/>
  <c r="AH29" i="22"/>
  <c r="AH28" i="22"/>
  <c r="AH27" i="22"/>
  <c r="AH26" i="22"/>
  <c r="AH25" i="22"/>
  <c r="AH24" i="22"/>
  <c r="AH23" i="22"/>
  <c r="AH22" i="22"/>
  <c r="AH21" i="22"/>
  <c r="AH20" i="22"/>
  <c r="AH19" i="22"/>
  <c r="AH18" i="22"/>
  <c r="AH17" i="22"/>
  <c r="AH16" i="22"/>
  <c r="AH15" i="22"/>
  <c r="AH14" i="22"/>
  <c r="AH13" i="22"/>
  <c r="AH12" i="22"/>
  <c r="AH11" i="22"/>
  <c r="AH10" i="22"/>
  <c r="W11" i="22"/>
  <c r="W12" i="22"/>
  <c r="W13" i="22"/>
  <c r="W14" i="22"/>
  <c r="W15" i="22"/>
  <c r="W16" i="22"/>
  <c r="W17" i="22"/>
  <c r="W18" i="22"/>
  <c r="W19" i="22"/>
  <c r="W20" i="22"/>
  <c r="W21" i="22"/>
  <c r="W22" i="22"/>
  <c r="W23" i="22"/>
  <c r="W24" i="22"/>
  <c r="W25" i="22"/>
  <c r="W26" i="22"/>
  <c r="W27" i="22"/>
  <c r="W28" i="22"/>
  <c r="W29" i="22"/>
  <c r="W10" i="22"/>
  <c r="W9" i="22"/>
  <c r="I9" i="22"/>
  <c r="N9" i="22" s="1"/>
  <c r="I10" i="22"/>
  <c r="O9" i="22" l="1"/>
  <c r="N10" i="22"/>
  <c r="O10" i="22"/>
  <c r="I11" i="22"/>
  <c r="N11" i="22" l="1"/>
  <c r="O11" i="22"/>
  <c r="I12" i="22"/>
  <c r="N12" i="22" l="1"/>
  <c r="O12" i="22"/>
  <c r="I13" i="22"/>
  <c r="N13" i="22" l="1"/>
  <c r="O13" i="22"/>
  <c r="I14" i="22" l="1"/>
  <c r="K14" i="22" s="1"/>
  <c r="I15" i="22"/>
  <c r="I16" i="22"/>
  <c r="I17" i="22"/>
  <c r="Z17" i="22" s="1"/>
  <c r="I18" i="22"/>
  <c r="Z18" i="22" s="1"/>
  <c r="I19" i="22"/>
  <c r="I20" i="22"/>
  <c r="Z20" i="22" s="1"/>
  <c r="I21" i="22"/>
  <c r="O21" i="22" s="1"/>
  <c r="I22" i="22"/>
  <c r="Z22" i="22" s="1"/>
  <c r="I23" i="22"/>
  <c r="Z23" i="22" s="1"/>
  <c r="I24" i="22"/>
  <c r="Z24" i="22" s="1"/>
  <c r="I25" i="22"/>
  <c r="N25" i="22" s="1"/>
  <c r="I26" i="22"/>
  <c r="Z26" i="22" s="1"/>
  <c r="I27" i="22"/>
  <c r="Z27" i="22" s="1"/>
  <c r="I28" i="22"/>
  <c r="Z28" i="22" s="1"/>
  <c r="Z16" i="22" l="1"/>
  <c r="K16" i="22"/>
  <c r="Z15" i="22"/>
  <c r="K15" i="22"/>
  <c r="Z19" i="22"/>
  <c r="N19" i="22"/>
  <c r="Z14" i="22"/>
  <c r="S9" i="22"/>
  <c r="S10" i="22" s="1"/>
  <c r="S11" i="22" s="1"/>
  <c r="S12" i="22" s="1"/>
  <c r="S13" i="22" s="1"/>
  <c r="Q9" i="22"/>
  <c r="U9" i="22"/>
  <c r="U10" i="22" s="1"/>
  <c r="U11" i="22" s="1"/>
  <c r="U12" i="22" s="1"/>
  <c r="U13" i="22" s="1"/>
  <c r="N17" i="22"/>
  <c r="Y25" i="22"/>
  <c r="Y21" i="22"/>
  <c r="Y17" i="22"/>
  <c r="O25" i="22"/>
  <c r="O17" i="22"/>
  <c r="Z21" i="22"/>
  <c r="N28" i="22"/>
  <c r="N24" i="22"/>
  <c r="N20" i="22"/>
  <c r="N16" i="22"/>
  <c r="Y28" i="22"/>
  <c r="Y24" i="22"/>
  <c r="Y20" i="22"/>
  <c r="Y16" i="22"/>
  <c r="O28" i="22"/>
  <c r="O24" i="22"/>
  <c r="O20" i="22"/>
  <c r="O16" i="22"/>
  <c r="N21" i="22"/>
  <c r="Z25" i="22"/>
  <c r="N27" i="22"/>
  <c r="N23" i="22"/>
  <c r="N15" i="22"/>
  <c r="Y27" i="22"/>
  <c r="Y23" i="22"/>
  <c r="Y19" i="22"/>
  <c r="Y15" i="22"/>
  <c r="O27" i="22"/>
  <c r="O23" i="22"/>
  <c r="O19" i="22"/>
  <c r="O15" i="22"/>
  <c r="N26" i="22"/>
  <c r="N22" i="22"/>
  <c r="N18" i="22"/>
  <c r="N14" i="22"/>
  <c r="Y26" i="22"/>
  <c r="Y22" i="22"/>
  <c r="Y18" i="22"/>
  <c r="Y14" i="22"/>
  <c r="O26" i="22"/>
  <c r="O22" i="22"/>
  <c r="O18" i="22"/>
  <c r="O14" i="22"/>
  <c r="S3" i="22" l="1"/>
  <c r="Q10" i="22"/>
  <c r="Q11" i="22" s="1"/>
  <c r="Q12" i="22" s="1"/>
  <c r="Q13" i="22" l="1"/>
  <c r="A8" i="22"/>
  <c r="A28" i="22" l="1"/>
  <c r="A20" i="22"/>
  <c r="A12" i="22"/>
  <c r="A26" i="22"/>
  <c r="A18" i="22"/>
  <c r="A10" i="22"/>
  <c r="A24" i="22"/>
  <c r="A16" i="22"/>
  <c r="A9" i="22"/>
  <c r="A22" i="22"/>
  <c r="A14" i="22"/>
  <c r="A27" i="22"/>
  <c r="A23" i="22"/>
  <c r="A19" i="22"/>
  <c r="A15" i="22"/>
  <c r="A11" i="22"/>
  <c r="A25" i="22"/>
  <c r="A21" i="22"/>
  <c r="A17" i="22"/>
  <c r="A13" i="22"/>
  <c r="Z10" i="22" l="1"/>
  <c r="Y10" i="22"/>
  <c r="Z12" i="22"/>
  <c r="Y12" i="22"/>
  <c r="Z9" i="22"/>
  <c r="Y9" i="22"/>
  <c r="Y13" i="22"/>
  <c r="Z13" i="22"/>
  <c r="Z11" i="22"/>
  <c r="Y11" i="22"/>
  <c r="AC5" i="22" l="1"/>
  <c r="AD9" i="22"/>
  <c r="AD10" i="22" s="1"/>
  <c r="AD11" i="22" s="1"/>
  <c r="AD12" i="22" s="1"/>
  <c r="AD13" i="22" s="1"/>
  <c r="AD14" i="22" s="1"/>
  <c r="AD15" i="22" s="1"/>
  <c r="AD16" i="22" s="1"/>
  <c r="AD17" i="22" s="1"/>
  <c r="AD18" i="22" s="1"/>
  <c r="AD19" i="22" s="1"/>
  <c r="AD20" i="22" s="1"/>
  <c r="AD21" i="22" s="1"/>
  <c r="AD22" i="22" s="1"/>
  <c r="AD23" i="22" s="1"/>
  <c r="AD24" i="22" s="1"/>
  <c r="AD25" i="22" s="1"/>
  <c r="AD26" i="22" s="1"/>
  <c r="AD27" i="22" s="1"/>
  <c r="AD28" i="22" s="1"/>
  <c r="Q14" i="22"/>
  <c r="AB9" i="22"/>
  <c r="AB10" i="22" s="1"/>
  <c r="AB11" i="22" s="1"/>
  <c r="AB12" i="22" s="1"/>
  <c r="AB13" i="22" s="1"/>
  <c r="AB14" i="22" s="1"/>
  <c r="AB15" i="22" s="1"/>
  <c r="AB16" i="22" s="1"/>
  <c r="AB17" i="22" s="1"/>
  <c r="AB18" i="22" s="1"/>
  <c r="AB19" i="22" s="1"/>
  <c r="AB20" i="22" s="1"/>
  <c r="AB21" i="22" s="1"/>
  <c r="AB22" i="22" s="1"/>
  <c r="AB23" i="22" s="1"/>
  <c r="AB24" i="22" s="1"/>
  <c r="AB25" i="22" s="1"/>
  <c r="AB26" i="22" s="1"/>
  <c r="AB27" i="22" s="1"/>
  <c r="AB28" i="22" s="1"/>
  <c r="K10" i="22" s="1"/>
  <c r="U14" i="22"/>
  <c r="U15" i="22" s="1"/>
  <c r="U16" i="22" s="1"/>
  <c r="U17" i="22" s="1"/>
  <c r="U18" i="22" s="1"/>
  <c r="U19" i="22" s="1"/>
  <c r="U20" i="22" s="1"/>
  <c r="U21" i="22" s="1"/>
  <c r="U22" i="22" s="1"/>
  <c r="U23" i="22" s="1"/>
  <c r="U24" i="22" s="1"/>
  <c r="U25" i="22" s="1"/>
  <c r="U26" i="22" s="1"/>
  <c r="U27" i="22" s="1"/>
  <c r="U28" i="22" s="1"/>
  <c r="AF9" i="22"/>
  <c r="AF10" i="22" s="1"/>
  <c r="AF11" i="22" s="1"/>
  <c r="AF12" i="22" s="1"/>
  <c r="AF13" i="22" s="1"/>
  <c r="AF14" i="22" s="1"/>
  <c r="AF15" i="22" s="1"/>
  <c r="AF16" i="22" s="1"/>
  <c r="AF17" i="22" s="1"/>
  <c r="AF18" i="22" s="1"/>
  <c r="AF19" i="22" s="1"/>
  <c r="AF20" i="22" s="1"/>
  <c r="AF21" i="22" s="1"/>
  <c r="AF22" i="22" s="1"/>
  <c r="AF23" i="22" s="1"/>
  <c r="AF24" i="22" s="1"/>
  <c r="AF25" i="22" s="1"/>
  <c r="AF26" i="22" s="1"/>
  <c r="AF27" i="22" s="1"/>
  <c r="AF28" i="22" s="1"/>
  <c r="S14" i="22"/>
  <c r="S15" i="22" s="1"/>
  <c r="S16" i="22" s="1"/>
  <c r="S17" i="22" s="1"/>
  <c r="S18" i="22" s="1"/>
  <c r="S19" i="22" s="1"/>
  <c r="S20" i="22" s="1"/>
  <c r="S21" i="22" s="1"/>
  <c r="S22" i="22" s="1"/>
  <c r="S23" i="22" s="1"/>
  <c r="S24" i="22" s="1"/>
  <c r="S25" i="22" s="1"/>
  <c r="S26" i="22" s="1"/>
  <c r="S27" i="22" s="1"/>
  <c r="S28" i="22" s="1"/>
  <c r="K13" i="22" l="1"/>
  <c r="K12" i="22"/>
  <c r="K11" i="22"/>
  <c r="K9" i="22"/>
  <c r="Q15" i="22"/>
  <c r="AH9" i="22"/>
  <c r="AD3" i="22"/>
  <c r="Y3" i="22"/>
  <c r="N3" i="22"/>
  <c r="Q16" i="22" l="1"/>
  <c r="P3" i="22"/>
  <c r="K3" i="22"/>
  <c r="K4" i="22" s="1"/>
  <c r="N4" i="22" l="1"/>
  <c r="P4" i="22" s="1"/>
  <c r="Y4" i="22"/>
  <c r="AA4" i="22" s="1"/>
  <c r="Q17" i="22"/>
  <c r="AF3" i="22"/>
  <c r="AA3" i="22"/>
  <c r="AD4" i="22"/>
  <c r="U3" i="22" l="1"/>
  <c r="Q18" i="22"/>
  <c r="AF4" i="22"/>
  <c r="S4" i="22"/>
  <c r="U4" i="22" l="1"/>
  <c r="Q19" i="22"/>
  <c r="Q20" i="22" l="1"/>
  <c r="Q21" i="22" l="1"/>
  <c r="Q22" i="22" l="1"/>
  <c r="Q23" i="22" l="1"/>
  <c r="Q24" i="22" l="1"/>
  <c r="Q25" i="22" l="1"/>
  <c r="Q26" i="22" l="1"/>
  <c r="Q27" i="22" l="1"/>
  <c r="Q28" i="22" l="1"/>
  <c r="L25" i="22"/>
  <c r="L18" i="22"/>
  <c r="L20" i="22"/>
  <c r="L19" i="22"/>
  <c r="L21" i="22"/>
  <c r="L14" i="22"/>
  <c r="L15" i="22"/>
  <c r="L22" i="22"/>
  <c r="L28" i="22"/>
  <c r="L24" i="22"/>
  <c r="L23" i="22"/>
  <c r="L26" i="22"/>
  <c r="L27" i="22"/>
  <c r="L16" i="22"/>
  <c r="L17" i="22"/>
  <c r="L10" i="22"/>
  <c r="L13" i="22"/>
  <c r="L11" i="22"/>
  <c r="L12" i="22"/>
  <c r="L9" i="22"/>
  <c r="J9" i="22" l="1"/>
  <c r="J12" i="22"/>
  <c r="J11" i="22"/>
  <c r="J13" i="22"/>
  <c r="J10" i="22"/>
  <c r="J17" i="22"/>
  <c r="J16" i="22"/>
  <c r="J27" i="22"/>
  <c r="J26" i="22"/>
  <c r="J23" i="22"/>
  <c r="J24" i="22"/>
  <c r="J28" i="22"/>
  <c r="J22" i="22"/>
  <c r="J15" i="22"/>
  <c r="J14" i="22"/>
  <c r="J21" i="22"/>
  <c r="J19" i="22"/>
  <c r="J20" i="22"/>
  <c r="J18" i="22"/>
  <c r="J25" i="22"/>
</calcChain>
</file>

<file path=xl/sharedStrings.xml><?xml version="1.0" encoding="utf-8"?>
<sst xmlns="http://schemas.openxmlformats.org/spreadsheetml/2006/main" count="73" uniqueCount="35">
  <si>
    <t>Total</t>
  </si>
  <si>
    <t>Lane</t>
  </si>
  <si>
    <t>Car</t>
  </si>
  <si>
    <t>Score</t>
  </si>
  <si>
    <t>Place</t>
  </si>
  <si>
    <t>A</t>
  </si>
  <si>
    <t>B</t>
  </si>
  <si>
    <t>C</t>
  </si>
  <si>
    <t>Heat</t>
  </si>
  <si>
    <t>D</t>
  </si>
  <si>
    <t>Cub Scout Pinewood Derby Race Spreadsheet - 4 Lanes</t>
  </si>
  <si>
    <t>Rank</t>
  </si>
  <si>
    <t>Redesigned by Larry Fravel, for Pack 290, Frisco, Texas.   Adapted from original concept, © Copyright 1997-2010 Chris Sutton, Everett, Wa.   chris.k.sutton@gmail.com   You may use and distribute it freely for non-commercial uses.  For updates check  http://groups.google.com/group/pinewood-derby-spreadsheet</t>
  </si>
  <si>
    <t>http://groups.google.com/group/pinewood-derby-spreadsheet</t>
  </si>
  <si>
    <t>LaneB1Heat1Assignment</t>
  </si>
  <si>
    <t>LaneC1Heat1Assignment</t>
  </si>
  <si>
    <t>LaneD1Heat1Assignment</t>
  </si>
  <si>
    <t>LaneB2Heat1Assignment</t>
  </si>
  <si>
    <t>LaneC2Heat1Assignment</t>
  </si>
  <si>
    <t>LaneD2Heat1Assignment</t>
  </si>
  <si>
    <t>Name</t>
  </si>
  <si>
    <t>Now Racing</t>
  </si>
  <si>
    <t>Up Next</t>
  </si>
  <si>
    <t>Lane A</t>
  </si>
  <si>
    <t>Lane B</t>
  </si>
  <si>
    <t>Lane C</t>
  </si>
  <si>
    <t>Lane D</t>
  </si>
  <si>
    <t>Status</t>
  </si>
  <si>
    <t>No</t>
  </si>
  <si>
    <t>Modified by Jonathon English for packs 313 and 380.  Adapted from original concept.  See below.  You can contact me at jenglish02 at gmail dot com</t>
  </si>
  <si>
    <t>Number of racers/cars must be between 4 and 20</t>
  </si>
  <si>
    <t>DO NOT add or delete names/cars after racing has begun.  All lane assignments will change!</t>
  </si>
  <si>
    <t>Name list should be contiguous</t>
  </si>
  <si>
    <t>Biggest benefit is having the "Up Next" display at the top of the spreadsheet, so cubs know when they race next.</t>
  </si>
  <si>
    <t>Single spreadsheet can adapt itself and re-format itself to anywhere from 4 to 20 cars.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</si>
</sst>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mm\ d\,\ yyyy"/>
    <numFmt numFmtId="165" formatCode="&quot;RowZero:&quot;General"/>
  </numFmts>
  <fonts count="22" x14ac:knownFonts="1">
    <font>
      <sz val="10"/>
      <name val="Arial"/>
    </font>
    <font>
      <b/>
      <sz val="10"/>
      <name val="Arial"/>
      <family val="2"/>
    </font>
    <font>
      <sz val="10"/>
      <color indexed="62"/>
      <name val="Arial Black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color theme="0" tint="-0.499984740745262"/>
      <name val="Arial"/>
      <family val="2"/>
    </font>
    <font>
      <sz val="8"/>
      <color theme="0" tint="-0.499984740745262"/>
      <name val="Calibri"/>
      <family val="2"/>
      <scheme val="minor"/>
    </font>
    <font>
      <sz val="10"/>
      <name val="Arial Black"/>
      <family val="2"/>
    </font>
    <font>
      <sz val="10"/>
      <color theme="0" tint="-0.499984740745262"/>
      <name val="Calibri"/>
      <family val="2"/>
      <scheme val="minor"/>
    </font>
    <font>
      <sz val="16"/>
      <color indexed="62"/>
      <name val="Arial Rounded MT Bold"/>
      <family val="2"/>
    </font>
    <font>
      <sz val="16"/>
      <name val="Arial Rounded MT Bold"/>
      <family val="2"/>
    </font>
    <font>
      <i/>
      <sz val="16"/>
      <color rgb="FF0000FF"/>
      <name val="Arial Rounded MT Bold"/>
      <family val="2"/>
    </font>
    <font>
      <sz val="16"/>
      <color theme="3" tint="-0.249977111117893"/>
      <name val="Arial Rounded MT Bold"/>
      <family val="2"/>
    </font>
    <font>
      <sz val="14"/>
      <name val="Arial"/>
      <family val="2"/>
    </font>
    <font>
      <b/>
      <i/>
      <sz val="8"/>
      <color rgb="FF0000FF"/>
      <name val="Comic Sans MS"/>
      <family val="4"/>
    </font>
    <font>
      <b/>
      <i/>
      <sz val="10"/>
      <color rgb="FF0000FF"/>
      <name val="Comic Sans MS"/>
      <family val="4"/>
    </font>
    <font>
      <sz val="10"/>
      <color rgb="FF0066CC"/>
      <name val="Arial Black"/>
      <family val="2"/>
    </font>
    <font>
      <b/>
      <sz val="10"/>
      <color theme="0"/>
      <name val="Arial"/>
      <family val="2"/>
    </font>
    <font>
      <sz val="8"/>
      <color theme="3" tint="-0.249977111117893"/>
      <name val="Calibri"/>
      <family val="2"/>
      <scheme val="minor"/>
    </font>
    <font>
      <sz val="8"/>
      <name val="Calibri"/>
      <family val="2"/>
      <scheme val="minor"/>
    </font>
    <font>
      <i/>
      <sz val="8"/>
      <color rgb="FF0000FF"/>
      <name val="Calibri"/>
      <family val="2"/>
      <scheme val="minor"/>
    </font>
    <font>
      <i/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CCFF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2" borderId="1" applyBorder="0">
      <alignment horizontal="center"/>
      <protection locked="0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1" applyBorder="0">
      <alignment horizontal="center"/>
    </xf>
  </cellStyleXfs>
  <cellXfs count="105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3" fillId="0" borderId="0" xfId="2" applyAlignment="1" applyProtection="1">
      <alignment vertical="top" wrapText="1"/>
    </xf>
    <xf numFmtId="0" fontId="2" fillId="0" borderId="0" xfId="0" applyFont="1" applyFill="1" applyBorder="1" applyAlignment="1" applyProtection="1">
      <alignment horizontal="center"/>
    </xf>
    <xf numFmtId="0" fontId="2" fillId="6" borderId="0" xfId="0" applyFont="1" applyFill="1" applyBorder="1" applyAlignment="1" applyProtection="1">
      <alignment horizontal="center"/>
    </xf>
    <xf numFmtId="0" fontId="8" fillId="5" borderId="0" xfId="0" applyFont="1" applyFill="1" applyBorder="1" applyAlignment="1" applyProtection="1">
      <alignment horizontal="center"/>
    </xf>
    <xf numFmtId="165" fontId="6" fillId="5" borderId="0" xfId="0" applyNumberFormat="1" applyFont="1" applyFill="1" applyBorder="1" applyAlignment="1" applyProtection="1">
      <alignment horizontal="center"/>
    </xf>
    <xf numFmtId="0" fontId="8" fillId="5" borderId="0" xfId="3" applyFont="1" applyFill="1" applyBorder="1" applyProtection="1">
      <alignment horizontal="center"/>
    </xf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164" fontId="8" fillId="0" borderId="0" xfId="0" applyNumberFormat="1" applyFont="1" applyFill="1" applyBorder="1" applyAlignment="1" applyProtection="1">
      <alignment horizontal="centerContinuous"/>
    </xf>
    <xf numFmtId="0" fontId="8" fillId="0" borderId="0" xfId="0" applyFont="1" applyFill="1" applyBorder="1" applyAlignment="1" applyProtection="1">
      <alignment horizontal="centerContinuous"/>
    </xf>
    <xf numFmtId="0" fontId="9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right"/>
    </xf>
    <xf numFmtId="0" fontId="8" fillId="6" borderId="0" xfId="0" applyFont="1" applyFill="1" applyBorder="1" applyAlignment="1" applyProtection="1">
      <alignment horizontal="center"/>
    </xf>
    <xf numFmtId="164" fontId="7" fillId="0" borderId="0" xfId="0" applyNumberFormat="1" applyFont="1" applyFill="1" applyBorder="1" applyAlignment="1" applyProtection="1">
      <alignment horizontal="centerContinuous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0" xfId="0" applyFont="1" applyFill="1" applyBorder="1" applyAlignment="1" applyProtection="1">
      <alignment horizontal="centerContinuous"/>
    </xf>
    <xf numFmtId="0" fontId="1" fillId="0" borderId="0" xfId="0" applyFont="1" applyFill="1" applyBorder="1" applyAlignment="1" applyProtection="1">
      <alignment horizontal="center"/>
    </xf>
    <xf numFmtId="0" fontId="1" fillId="0" borderId="0" xfId="3" applyFont="1" applyFill="1" applyBorder="1" applyProtection="1">
      <alignment horizontal="center"/>
    </xf>
    <xf numFmtId="0" fontId="7" fillId="0" borderId="15" xfId="0" applyFont="1" applyFill="1" applyBorder="1" applyAlignment="1" applyProtection="1">
      <alignment horizontal="center"/>
    </xf>
    <xf numFmtId="0" fontId="14" fillId="0" borderId="9" xfId="0" applyFont="1" applyFill="1" applyBorder="1" applyAlignment="1" applyProtection="1">
      <alignment horizontal="center"/>
    </xf>
    <xf numFmtId="0" fontId="12" fillId="0" borderId="0" xfId="0" applyFont="1" applyFill="1" applyBorder="1" applyAlignment="1" applyProtection="1">
      <alignment horizontal="center" vertical="center"/>
    </xf>
    <xf numFmtId="0" fontId="12" fillId="10" borderId="4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>
      <alignment vertical="top" wrapText="1"/>
    </xf>
    <xf numFmtId="0" fontId="12" fillId="10" borderId="1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</xf>
    <xf numFmtId="0" fontId="4" fillId="0" borderId="0" xfId="0" applyFont="1" applyFill="1" applyAlignment="1" applyProtection="1">
      <alignment horizontal="center"/>
    </xf>
    <xf numFmtId="0" fontId="5" fillId="5" borderId="0" xfId="0" applyFont="1" applyFill="1" applyAlignment="1" applyProtection="1">
      <alignment horizontal="center"/>
    </xf>
    <xf numFmtId="0" fontId="5" fillId="6" borderId="0" xfId="0" applyFont="1" applyFill="1" applyAlignment="1" applyProtection="1">
      <alignment horizontal="center"/>
    </xf>
    <xf numFmtId="0" fontId="4" fillId="6" borderId="0" xfId="0" applyFont="1" applyFill="1" applyAlignment="1" applyProtection="1">
      <alignment horizontal="center"/>
    </xf>
    <xf numFmtId="0" fontId="6" fillId="5" borderId="0" xfId="0" applyFont="1" applyFill="1" applyBorder="1" applyAlignment="1" applyProtection="1">
      <alignment horizontal="center"/>
    </xf>
    <xf numFmtId="0" fontId="18" fillId="5" borderId="0" xfId="0" applyFont="1" applyFill="1" applyBorder="1" applyAlignment="1" applyProtection="1">
      <alignment horizontal="center" vertical="center"/>
    </xf>
    <xf numFmtId="0" fontId="19" fillId="5" borderId="0" xfId="0" applyFont="1" applyFill="1" applyBorder="1" applyAlignment="1" applyProtection="1">
      <alignment horizontal="center" vertical="center"/>
    </xf>
    <xf numFmtId="0" fontId="20" fillId="5" borderId="0" xfId="0" applyFont="1" applyFill="1" applyBorder="1" applyAlignment="1" applyProtection="1">
      <alignment horizontal="center" vertical="center"/>
    </xf>
    <xf numFmtId="0" fontId="6" fillId="6" borderId="0" xfId="0" applyFont="1" applyFill="1" applyBorder="1" applyAlignment="1" applyProtection="1">
      <alignment horizontal="center"/>
    </xf>
    <xf numFmtId="165" fontId="6" fillId="5" borderId="0" xfId="0" applyNumberFormat="1" applyFont="1" applyFill="1" applyBorder="1" applyAlignment="1" applyProtection="1">
      <alignment horizontal="left"/>
    </xf>
    <xf numFmtId="0" fontId="17" fillId="0" borderId="0" xfId="0" applyFont="1" applyFill="1" applyBorder="1" applyAlignment="1" applyProtection="1">
      <alignment horizontal="center"/>
    </xf>
    <xf numFmtId="0" fontId="4" fillId="9" borderId="0" xfId="0" applyFont="1" applyFill="1" applyAlignment="1">
      <alignment vertical="top" wrapText="1"/>
    </xf>
    <xf numFmtId="0" fontId="16" fillId="0" borderId="0" xfId="0" applyFont="1" applyFill="1" applyBorder="1" applyAlignment="1" applyProtection="1">
      <alignment horizontal="center"/>
      <protection locked="0"/>
    </xf>
    <xf numFmtId="0" fontId="7" fillId="4" borderId="15" xfId="0" applyFont="1" applyFill="1" applyBorder="1" applyAlignment="1" applyProtection="1">
      <alignment horizontal="center"/>
    </xf>
    <xf numFmtId="0" fontId="14" fillId="4" borderId="9" xfId="0" applyFont="1" applyFill="1" applyBorder="1" applyAlignment="1" applyProtection="1">
      <alignment horizontal="center"/>
    </xf>
    <xf numFmtId="0" fontId="7" fillId="10" borderId="15" xfId="0" applyFont="1" applyFill="1" applyBorder="1" applyAlignment="1" applyProtection="1">
      <alignment horizontal="center"/>
    </xf>
    <xf numFmtId="0" fontId="14" fillId="10" borderId="9" xfId="0" applyFont="1" applyFill="1" applyBorder="1" applyAlignment="1" applyProtection="1">
      <alignment horizontal="center"/>
    </xf>
    <xf numFmtId="0" fontId="7" fillId="11" borderId="15" xfId="0" applyFont="1" applyFill="1" applyBorder="1" applyAlignment="1" applyProtection="1">
      <alignment horizontal="center"/>
    </xf>
    <xf numFmtId="0" fontId="14" fillId="11" borderId="9" xfId="0" applyFont="1" applyFill="1" applyBorder="1" applyAlignment="1" applyProtection="1">
      <alignment horizontal="center"/>
    </xf>
    <xf numFmtId="0" fontId="21" fillId="0" borderId="0" xfId="0" applyFont="1" applyAlignment="1">
      <alignment vertical="top" wrapText="1"/>
    </xf>
    <xf numFmtId="0" fontId="7" fillId="0" borderId="11" xfId="0" applyFont="1" applyFill="1" applyBorder="1" applyAlignment="1" applyProtection="1">
      <alignment horizontal="center"/>
    </xf>
    <xf numFmtId="0" fontId="7" fillId="0" borderId="12" xfId="0" applyFont="1" applyFill="1" applyBorder="1" applyAlignment="1" applyProtection="1">
      <alignment horizontal="center"/>
    </xf>
    <xf numFmtId="0" fontId="7" fillId="10" borderId="11" xfId="0" applyFont="1" applyFill="1" applyBorder="1" applyAlignment="1" applyProtection="1">
      <alignment horizontal="center"/>
    </xf>
    <xf numFmtId="0" fontId="7" fillId="10" borderId="12" xfId="0" applyFont="1" applyFill="1" applyBorder="1" applyAlignment="1" applyProtection="1">
      <alignment horizontal="center"/>
    </xf>
    <xf numFmtId="0" fontId="7" fillId="11" borderId="11" xfId="0" applyFont="1" applyFill="1" applyBorder="1" applyAlignment="1" applyProtection="1">
      <alignment horizontal="center"/>
    </xf>
    <xf numFmtId="0" fontId="7" fillId="11" borderId="12" xfId="0" applyFont="1" applyFill="1" applyBorder="1" applyAlignment="1" applyProtection="1">
      <alignment horizontal="center"/>
    </xf>
    <xf numFmtId="0" fontId="7" fillId="10" borderId="13" xfId="0" applyFont="1" applyFill="1" applyBorder="1" applyAlignment="1" applyProtection="1">
      <alignment horizontal="center"/>
    </xf>
    <xf numFmtId="0" fontId="7" fillId="10" borderId="14" xfId="0" applyFont="1" applyFill="1" applyBorder="1" applyAlignment="1" applyProtection="1">
      <alignment horizontal="center"/>
    </xf>
    <xf numFmtId="0" fontId="7" fillId="11" borderId="13" xfId="0" applyFont="1" applyFill="1" applyBorder="1" applyAlignment="1" applyProtection="1">
      <alignment horizontal="center"/>
    </xf>
    <xf numFmtId="0" fontId="7" fillId="11" borderId="14" xfId="0" applyFont="1" applyFill="1" applyBorder="1" applyAlignment="1" applyProtection="1">
      <alignment horizontal="center"/>
    </xf>
    <xf numFmtId="0" fontId="7" fillId="0" borderId="13" xfId="0" applyFont="1" applyFill="1" applyBorder="1" applyAlignment="1" applyProtection="1">
      <alignment horizontal="center"/>
    </xf>
    <xf numFmtId="0" fontId="7" fillId="0" borderId="14" xfId="0" applyFont="1" applyFill="1" applyBorder="1" applyAlignment="1" applyProtection="1">
      <alignment horizontal="center"/>
    </xf>
    <xf numFmtId="0" fontId="7" fillId="4" borderId="13" xfId="0" applyFont="1" applyFill="1" applyBorder="1" applyAlignment="1" applyProtection="1">
      <alignment horizontal="center"/>
    </xf>
    <xf numFmtId="0" fontId="7" fillId="4" borderId="14" xfId="0" applyFont="1" applyFill="1" applyBorder="1" applyAlignment="1" applyProtection="1">
      <alignment horizontal="center"/>
    </xf>
    <xf numFmtId="0" fontId="7" fillId="4" borderId="11" xfId="0" applyFont="1" applyFill="1" applyBorder="1" applyAlignment="1" applyProtection="1">
      <alignment horizontal="center"/>
    </xf>
    <xf numFmtId="0" fontId="7" fillId="4" borderId="12" xfId="0" applyFont="1" applyFill="1" applyBorder="1" applyAlignment="1" applyProtection="1">
      <alignment horizontal="center"/>
    </xf>
    <xf numFmtId="0" fontId="12" fillId="0" borderId="10" xfId="0" applyFont="1" applyFill="1" applyBorder="1" applyAlignment="1" applyProtection="1">
      <alignment horizontal="center" vertical="center"/>
    </xf>
    <xf numFmtId="0" fontId="12" fillId="0" borderId="16" xfId="0" applyFont="1" applyFill="1" applyBorder="1" applyAlignment="1" applyProtection="1">
      <alignment horizontal="center" vertical="center"/>
    </xf>
    <xf numFmtId="0" fontId="10" fillId="7" borderId="10" xfId="0" applyFont="1" applyFill="1" applyBorder="1" applyAlignment="1" applyProtection="1">
      <alignment horizontal="center" vertical="center"/>
    </xf>
    <xf numFmtId="0" fontId="10" fillId="7" borderId="16" xfId="0" applyFont="1" applyFill="1" applyBorder="1" applyAlignment="1" applyProtection="1">
      <alignment horizontal="center" vertical="center"/>
    </xf>
    <xf numFmtId="0" fontId="11" fillId="8" borderId="10" xfId="0" applyFont="1" applyFill="1" applyBorder="1" applyAlignment="1" applyProtection="1">
      <alignment horizontal="center" vertical="center"/>
    </xf>
    <xf numFmtId="0" fontId="11" fillId="8" borderId="16" xfId="0" applyFont="1" applyFill="1" applyBorder="1" applyAlignment="1" applyProtection="1">
      <alignment horizontal="center" vertical="center"/>
    </xf>
    <xf numFmtId="0" fontId="12" fillId="4" borderId="5" xfId="0" applyFont="1" applyFill="1" applyBorder="1" applyAlignment="1" applyProtection="1">
      <alignment horizontal="center" vertical="center"/>
    </xf>
    <xf numFmtId="0" fontId="12" fillId="4" borderId="10" xfId="0" applyFont="1" applyFill="1" applyBorder="1" applyAlignment="1" applyProtection="1">
      <alignment horizontal="center" vertical="center"/>
    </xf>
    <xf numFmtId="0" fontId="10" fillId="7" borderId="5" xfId="0" applyFont="1" applyFill="1" applyBorder="1" applyAlignment="1" applyProtection="1">
      <alignment horizontal="center" vertical="center"/>
    </xf>
    <xf numFmtId="0" fontId="11" fillId="8" borderId="6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/>
    </xf>
    <xf numFmtId="0" fontId="10" fillId="7" borderId="10" xfId="0" applyFont="1" applyFill="1" applyBorder="1" applyAlignment="1" applyProtection="1">
      <alignment horizontal="center" vertical="center" shrinkToFit="1"/>
    </xf>
    <xf numFmtId="0" fontId="10" fillId="7" borderId="4" xfId="0" applyFont="1" applyFill="1" applyBorder="1" applyAlignment="1" applyProtection="1">
      <alignment horizontal="center" vertical="center" shrinkToFit="1"/>
    </xf>
    <xf numFmtId="0" fontId="12" fillId="11" borderId="10" xfId="0" applyFont="1" applyFill="1" applyBorder="1" applyAlignment="1" applyProtection="1">
      <alignment horizontal="center" vertical="center"/>
    </xf>
    <xf numFmtId="0" fontId="12" fillId="11" borderId="4" xfId="0" applyFont="1" applyFill="1" applyBorder="1" applyAlignment="1" applyProtection="1">
      <alignment horizontal="center" vertical="center"/>
    </xf>
    <xf numFmtId="0" fontId="11" fillId="8" borderId="17" xfId="0" applyFont="1" applyFill="1" applyBorder="1" applyAlignment="1" applyProtection="1">
      <alignment horizontal="center" vertical="center" shrinkToFit="1"/>
    </xf>
    <xf numFmtId="0" fontId="11" fillId="8" borderId="7" xfId="0" applyFont="1" applyFill="1" applyBorder="1" applyAlignment="1" applyProtection="1">
      <alignment horizontal="center" vertical="center" shrinkToFit="1"/>
    </xf>
    <xf numFmtId="0" fontId="12" fillId="4" borderId="4" xfId="0" applyFont="1" applyFill="1" applyBorder="1" applyAlignment="1" applyProtection="1">
      <alignment horizontal="center" vertical="center"/>
    </xf>
    <xf numFmtId="0" fontId="12" fillId="0" borderId="5" xfId="0" applyFont="1" applyFill="1" applyBorder="1" applyAlignment="1" applyProtection="1">
      <alignment horizontal="center" vertical="center"/>
    </xf>
    <xf numFmtId="0" fontId="12" fillId="4" borderId="2" xfId="0" applyFont="1" applyFill="1" applyBorder="1" applyAlignment="1" applyProtection="1">
      <alignment horizontal="center" vertical="center"/>
    </xf>
    <xf numFmtId="0" fontId="12" fillId="4" borderId="8" xfId="0" applyFont="1" applyFill="1" applyBorder="1" applyAlignment="1" applyProtection="1">
      <alignment horizontal="center" vertical="center"/>
    </xf>
    <xf numFmtId="0" fontId="12" fillId="4" borderId="3" xfId="0" applyFont="1" applyFill="1" applyBorder="1" applyAlignment="1" applyProtection="1">
      <alignment horizontal="center" vertical="center"/>
    </xf>
    <xf numFmtId="0" fontId="12" fillId="0" borderId="2" xfId="0" applyFont="1" applyFill="1" applyBorder="1" applyAlignment="1" applyProtection="1">
      <alignment horizontal="center" vertical="center"/>
    </xf>
    <xf numFmtId="0" fontId="12" fillId="0" borderId="8" xfId="0" applyFont="1" applyFill="1" applyBorder="1" applyAlignment="1" applyProtection="1">
      <alignment horizontal="center" vertical="center"/>
    </xf>
    <xf numFmtId="0" fontId="12" fillId="0" borderId="3" xfId="0" applyFont="1" applyFill="1" applyBorder="1" applyAlignment="1" applyProtection="1">
      <alignment horizontal="center" vertical="center"/>
    </xf>
    <xf numFmtId="0" fontId="12" fillId="10" borderId="2" xfId="0" applyFont="1" applyFill="1" applyBorder="1" applyAlignment="1" applyProtection="1">
      <alignment horizontal="center" vertical="center"/>
    </xf>
    <xf numFmtId="0" fontId="12" fillId="10" borderId="8" xfId="0" applyFont="1" applyFill="1" applyBorder="1" applyAlignment="1" applyProtection="1">
      <alignment horizontal="center" vertical="center"/>
    </xf>
    <xf numFmtId="0" fontId="12" fillId="10" borderId="3" xfId="0" applyFont="1" applyFill="1" applyBorder="1" applyAlignment="1" applyProtection="1">
      <alignment horizontal="center" vertical="center"/>
    </xf>
    <xf numFmtId="0" fontId="12" fillId="11" borderId="2" xfId="0" applyFont="1" applyFill="1" applyBorder="1" applyAlignment="1" applyProtection="1">
      <alignment horizontal="center" vertical="center"/>
    </xf>
    <xf numFmtId="0" fontId="12" fillId="11" borderId="8" xfId="0" applyFont="1" applyFill="1" applyBorder="1" applyAlignment="1" applyProtection="1">
      <alignment horizontal="center" vertical="center"/>
    </xf>
    <xf numFmtId="0" fontId="12" fillId="11" borderId="3" xfId="0" applyFont="1" applyFill="1" applyBorder="1" applyAlignment="1" applyProtection="1">
      <alignment horizontal="center" vertical="center"/>
    </xf>
    <xf numFmtId="0" fontId="13" fillId="9" borderId="18" xfId="0" applyFont="1" applyFill="1" applyBorder="1" applyAlignment="1" applyProtection="1">
      <alignment horizontal="center"/>
      <protection locked="0"/>
    </xf>
    <xf numFmtId="0" fontId="12" fillId="0" borderId="4" xfId="0" applyFont="1" applyFill="1" applyBorder="1" applyAlignment="1" applyProtection="1">
      <alignment horizontal="center" vertical="center"/>
    </xf>
    <xf numFmtId="0" fontId="12" fillId="10" borderId="5" xfId="0" applyFont="1" applyFill="1" applyBorder="1" applyAlignment="1" applyProtection="1">
      <alignment horizontal="center" vertical="center"/>
    </xf>
    <xf numFmtId="0" fontId="12" fillId="10" borderId="10" xfId="0" applyFont="1" applyFill="1" applyBorder="1" applyAlignment="1" applyProtection="1">
      <alignment horizontal="center" vertical="center"/>
    </xf>
    <xf numFmtId="0" fontId="12" fillId="11" borderId="5" xfId="0" applyFont="1" applyFill="1" applyBorder="1" applyAlignment="1" applyProtection="1">
      <alignment horizontal="center" vertical="center"/>
    </xf>
  </cellXfs>
  <cellStyles count="4">
    <cellStyle name="EditableBox" xfId="1"/>
    <cellStyle name="Hyperlink" xfId="2" builtinId="8"/>
    <cellStyle name="Normal" xfId="0" builtinId="0"/>
    <cellStyle name="ProtectedBox" xfId="3"/>
  </cellStyles>
  <dxfs count="8"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/>
        <i val="0"/>
        <color theme="0"/>
      </font>
      <fill>
        <patternFill>
          <bgColor theme="1"/>
        </patternFill>
      </fill>
    </dxf>
    <dxf>
      <font>
        <color theme="0"/>
      </font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CCFF"/>
      </font>
    </dxf>
    <dxf>
      <font>
        <color rgb="FFCCFFCC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CCCCFF"/>
      <color rgb="FFFFFF99"/>
      <color rgb="FF996633"/>
      <color rgb="FFFFFF66"/>
      <color rgb="FF0066CC"/>
      <color rgb="FF0000FF"/>
      <color rgb="FFFFCCFF"/>
      <color rgb="FFCCFFCC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85724</xdr:colOff>
      <xdr:row>8</xdr:row>
      <xdr:rowOff>177800</xdr:rowOff>
    </xdr:from>
    <xdr:to>
      <xdr:col>7</xdr:col>
      <xdr:colOff>1352550</xdr:colOff>
      <xdr:row>18</xdr:row>
      <xdr:rowOff>158750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FF6949B7-BA76-40EE-9CCC-12B34E5EFE2C}"/>
            </a:ext>
          </a:extLst>
        </xdr:cNvPr>
        <xdr:cNvSpPr txBox="1"/>
      </xdr:nvSpPr>
      <xdr:spPr>
        <a:xfrm>
          <a:off x="85724" y="2044700"/>
          <a:ext cx="1266826" cy="2076450"/>
        </a:xfrm>
        <a:prstGeom prst="upArrowCallout">
          <a:avLst>
            <a:gd name="adj1" fmla="val 23997"/>
            <a:gd name="adj2" fmla="val 25000"/>
            <a:gd name="adj3" fmla="val 25000"/>
            <a:gd name="adj4" fmla="val 77153"/>
          </a:avLst>
        </a:prstGeom>
        <a:solidFill>
          <a:srgbClr val="FFFF66">
            <a:alpha val="70000"/>
          </a:srgbClr>
        </a:solidFill>
        <a:ln w="25400" cmpd="sng">
          <a:solidFill>
            <a:srgbClr val="996633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050"/>
            <a:t>Start by entering</a:t>
          </a:r>
          <a:r>
            <a:rPr lang="en-US" sz="1050" baseline="0"/>
            <a:t> a minimum of four names, (Maximum of 20)</a:t>
          </a:r>
        </a:p>
        <a:p>
          <a:r>
            <a:rPr lang="en-US" sz="1050" baseline="0"/>
            <a:t>After you read this, double-click on the border of this shape and press delete to clear it.</a:t>
          </a:r>
        </a:p>
        <a:p>
          <a:endParaRPr lang="en-US" sz="105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groups.google.com/group/pinewood-derby-spreadsheet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2"/>
  <sheetViews>
    <sheetView workbookViewId="0">
      <selection activeCell="B4" sqref="B4"/>
    </sheetView>
  </sheetViews>
  <sheetFormatPr defaultRowHeight="12.5" x14ac:dyDescent="0.25"/>
  <cols>
    <col min="1" max="1" width="5.26953125" customWidth="1"/>
    <col min="2" max="2" width="64.453125" style="1" customWidth="1"/>
    <col min="3" max="3" width="9.453125" customWidth="1"/>
  </cols>
  <sheetData>
    <row r="2" spans="2:2" ht="13" x14ac:dyDescent="0.25">
      <c r="B2" s="2" t="s">
        <v>10</v>
      </c>
    </row>
    <row r="4" spans="2:2" ht="36" customHeight="1" x14ac:dyDescent="0.25">
      <c r="B4" s="29" t="s">
        <v>29</v>
      </c>
    </row>
    <row r="5" spans="2:2" ht="32.25" customHeight="1" x14ac:dyDescent="0.25">
      <c r="B5" s="2" t="s">
        <v>33</v>
      </c>
    </row>
    <row r="6" spans="2:2" ht="33" customHeight="1" x14ac:dyDescent="0.25">
      <c r="B6" s="52" t="s">
        <v>34</v>
      </c>
    </row>
    <row r="7" spans="2:2" x14ac:dyDescent="0.25">
      <c r="B7" s="29" t="s">
        <v>30</v>
      </c>
    </row>
    <row r="8" spans="2:2" x14ac:dyDescent="0.25">
      <c r="B8" s="29" t="s">
        <v>32</v>
      </c>
    </row>
    <row r="9" spans="2:2" ht="25" x14ac:dyDescent="0.25">
      <c r="B9" s="44" t="s">
        <v>31</v>
      </c>
    </row>
    <row r="11" spans="2:2" ht="62.5" x14ac:dyDescent="0.25">
      <c r="B11" s="1" t="s">
        <v>12</v>
      </c>
    </row>
    <row r="12" spans="2:2" x14ac:dyDescent="0.25">
      <c r="B12" s="3" t="s">
        <v>13</v>
      </c>
    </row>
  </sheetData>
  <hyperlinks>
    <hyperlink ref="B12" r:id="rId1"/>
  </hyperlinks>
  <pageMargins left="0.75" right="0.75" top="1" bottom="1" header="0.5" footer="0.5"/>
  <pageSetup orientation="portrait" horizontalDpi="300" verticalDpi="300" r:id="rId2"/>
  <headerFooter alignWithMargins="0">
    <oddHeader>&amp;A</oddHeader>
    <oddFooter>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showGridLines="0" tabSelected="1" topLeftCell="H1" zoomScaleNormal="100" workbookViewId="0">
      <pane ySplit="8" topLeftCell="A9" activePane="bottomLeft" state="frozen"/>
      <selection activeCell="H1" sqref="H1"/>
      <selection pane="bottomLeft" activeCell="H9" sqref="H9"/>
    </sheetView>
  </sheetViews>
  <sheetFormatPr defaultColWidth="9.1796875" defaultRowHeight="15.5" x14ac:dyDescent="0.45"/>
  <cols>
    <col min="1" max="7" width="10.453125" style="37" hidden="1" customWidth="1"/>
    <col min="8" max="8" width="20.26953125" style="4" customWidth="1"/>
    <col min="9" max="11" width="5.7265625" style="4" customWidth="1"/>
    <col min="12" max="12" width="6.7265625" style="6" hidden="1" customWidth="1"/>
    <col min="13" max="22" width="5" style="4" customWidth="1"/>
    <col min="23" max="23" width="5" style="34" hidden="1" customWidth="1"/>
    <col min="24" max="24" width="5" style="33" customWidth="1"/>
    <col min="25" max="33" width="5" style="4" customWidth="1"/>
    <col min="34" max="34" width="5" style="34" hidden="1" customWidth="1"/>
    <col min="35" max="35" width="5" style="4" customWidth="1"/>
    <col min="36" max="16384" width="9.1796875" style="4"/>
  </cols>
  <sheetData>
    <row r="1" spans="1:35" s="23" customFormat="1" ht="20" x14ac:dyDescent="0.25">
      <c r="A1" s="38"/>
      <c r="B1" s="38"/>
      <c r="C1" s="38"/>
      <c r="D1" s="38"/>
      <c r="E1" s="38"/>
      <c r="F1" s="38"/>
      <c r="G1" s="38"/>
      <c r="N1" s="88" t="s">
        <v>23</v>
      </c>
      <c r="O1" s="89"/>
      <c r="P1" s="89"/>
      <c r="Q1" s="89"/>
      <c r="R1" s="90"/>
      <c r="S1" s="91" t="s">
        <v>24</v>
      </c>
      <c r="T1" s="92"/>
      <c r="U1" s="92"/>
      <c r="V1" s="92"/>
      <c r="W1" s="92"/>
      <c r="X1" s="93"/>
      <c r="Y1" s="94" t="s">
        <v>25</v>
      </c>
      <c r="Z1" s="95"/>
      <c r="AA1" s="95"/>
      <c r="AB1" s="95"/>
      <c r="AC1" s="96"/>
      <c r="AD1" s="97" t="s">
        <v>26</v>
      </c>
      <c r="AE1" s="98"/>
      <c r="AF1" s="98"/>
      <c r="AG1" s="98"/>
      <c r="AH1" s="98"/>
      <c r="AI1" s="99"/>
    </row>
    <row r="2" spans="1:35" s="23" customFormat="1" ht="20" x14ac:dyDescent="0.25">
      <c r="A2" s="38"/>
      <c r="B2" s="38"/>
      <c r="C2" s="38"/>
      <c r="D2" s="38"/>
      <c r="E2" s="38"/>
      <c r="F2" s="38"/>
      <c r="G2" s="38"/>
      <c r="K2" s="69" t="s">
        <v>8</v>
      </c>
      <c r="L2" s="69"/>
      <c r="M2" s="70"/>
      <c r="N2" s="75" t="s">
        <v>2</v>
      </c>
      <c r="O2" s="76"/>
      <c r="P2" s="76" t="s">
        <v>20</v>
      </c>
      <c r="Q2" s="76"/>
      <c r="R2" s="86"/>
      <c r="S2" s="87" t="s">
        <v>2</v>
      </c>
      <c r="T2" s="69"/>
      <c r="U2" s="69" t="s">
        <v>20</v>
      </c>
      <c r="V2" s="69"/>
      <c r="W2" s="69"/>
      <c r="X2" s="101"/>
      <c r="Y2" s="102" t="s">
        <v>2</v>
      </c>
      <c r="Z2" s="103"/>
      <c r="AA2" s="30"/>
      <c r="AB2" s="30" t="s">
        <v>20</v>
      </c>
      <c r="AC2" s="24"/>
      <c r="AD2" s="104" t="s">
        <v>2</v>
      </c>
      <c r="AE2" s="82"/>
      <c r="AF2" s="82" t="s">
        <v>20</v>
      </c>
      <c r="AG2" s="82"/>
      <c r="AH2" s="82"/>
      <c r="AI2" s="83"/>
    </row>
    <row r="3" spans="1:35" s="25" customFormat="1" ht="20" x14ac:dyDescent="0.25">
      <c r="A3" s="39"/>
      <c r="B3" s="39"/>
      <c r="C3" s="39"/>
      <c r="D3" s="39"/>
      <c r="E3" s="39"/>
      <c r="F3" s="39"/>
      <c r="G3" s="39"/>
      <c r="J3" s="26" t="s">
        <v>21</v>
      </c>
      <c r="K3" s="71">
        <f ca="1">IF(KeepGoing,OFFSET(Heat2ColumnHead,MAX(Status2),0,1,1),OFFSET(Heat1ColumnHead,MAX(Status1),0,1,1))</f>
        <v>0</v>
      </c>
      <c r="L3" s="71"/>
      <c r="M3" s="72"/>
      <c r="N3" s="77">
        <f ca="1">IF(KeepGoing,OFFSET(Heat2ColumnHead,MAX(Status2),1,1,1),OFFSET(Heat1ColumnHead,MAX(Status1),1,1,1))</f>
        <v>0</v>
      </c>
      <c r="O3" s="71"/>
      <c r="P3" s="80" t="e">
        <f ca="1">INDEX(Names,N3)</f>
        <v>#VALUE!</v>
      </c>
      <c r="Q3" s="80"/>
      <c r="R3" s="81"/>
      <c r="S3" s="77">
        <f ca="1">IF(KeepGoing,OFFSET(Heat2ColumnHead,MAX(Status2),3,1,1),OFFSET(Heat1ColumnHead,MAX(Status1),3,1,1))</f>
        <v>0</v>
      </c>
      <c r="T3" s="71"/>
      <c r="U3" s="80" t="e">
        <f ca="1">INDEX(Names,S3)</f>
        <v>#VALUE!</v>
      </c>
      <c r="V3" s="80"/>
      <c r="W3" s="80"/>
      <c r="X3" s="81"/>
      <c r="Y3" s="77">
        <f ca="1">IF(KeepGoing,OFFSET(Heat2ColumnHead,MAX(Status2),5,1,1),OFFSET(Heat1ColumnHead,MAX(Status1),5,1,1))</f>
        <v>0</v>
      </c>
      <c r="Z3" s="71"/>
      <c r="AA3" s="80" t="e">
        <f ca="1">INDEX(Names,Y3)</f>
        <v>#VALUE!</v>
      </c>
      <c r="AB3" s="80"/>
      <c r="AC3" s="81"/>
      <c r="AD3" s="77">
        <f ca="1">IF(KeepGoing,OFFSET(Heat2ColumnHead,MAX(Status2),7,1,1),OFFSET(Heat1ColumnHead,MAX(Status1),7,1,1))</f>
        <v>0</v>
      </c>
      <c r="AE3" s="71"/>
      <c r="AF3" s="80" t="e">
        <f ca="1">INDEX(Names,AD3)</f>
        <v>#VALUE!</v>
      </c>
      <c r="AG3" s="80"/>
      <c r="AH3" s="80"/>
      <c r="AI3" s="81"/>
    </row>
    <row r="4" spans="1:35" s="27" customFormat="1" ht="20.5" thickBot="1" x14ac:dyDescent="0.3">
      <c r="A4" s="40"/>
      <c r="B4" s="40"/>
      <c r="C4" s="40"/>
      <c r="D4" s="40"/>
      <c r="E4" s="40"/>
      <c r="F4" s="40"/>
      <c r="G4" s="40"/>
      <c r="J4" s="28" t="s">
        <v>22</v>
      </c>
      <c r="K4" s="73">
        <f ca="1">IF(KeepGoing,OFFSET(Heat2ColumnHead,MAX(Status2)+1,0,1,1),IF(AND(UseHeatsYesNo="Yes",K3=NumberOfCars),OFFSET(Heat2ColumnHead,1,0,1,1),OFFSET(Heat1ColumnHead,MAX(Status1)+1,0,1,1)))</f>
        <v>0</v>
      </c>
      <c r="L4" s="73"/>
      <c r="M4" s="74"/>
      <c r="N4" s="78">
        <f ca="1">IF(KeepGoing,OFFSET(Heat2ColumnHead,MAX(Status2)+1,1,1,1),IF(AND(UseHeatsYesNo="Yes",$K3=NumberOfCars),OFFSET(Heat2ColumnHead,1,1,1,1),OFFSET(Heat1ColumnHead,MAX(Status1)+1,1,1,1)))</f>
        <v>0</v>
      </c>
      <c r="O4" s="79"/>
      <c r="P4" s="84" t="e">
        <f ca="1">INDEX(Names,N4)</f>
        <v>#VALUE!</v>
      </c>
      <c r="Q4" s="84"/>
      <c r="R4" s="85"/>
      <c r="S4" s="78" t="e">
        <f ca="1">IF(KeepGoing,OFFSET(Heat2ColumnHead,MAX(Status2)+1,3,1,1),IF(AND(UseHeatsYesNo="Yes",$K3=NumberOfCars),OFFSET(Heat2ColumnHead,1,3,1,1),OFFSET(Heat1ColumnHead,MAX(Status1)+1,3,1,1)))</f>
        <v>#DIV/0!</v>
      </c>
      <c r="T4" s="79"/>
      <c r="U4" s="84" t="e">
        <f ca="1">INDEX(Names,S4)</f>
        <v>#DIV/0!</v>
      </c>
      <c r="V4" s="84"/>
      <c r="W4" s="84"/>
      <c r="X4" s="85"/>
      <c r="Y4" s="78" t="e">
        <f ca="1">IF(KeepGoing,OFFSET(Heat2ColumnHead,MAX(Status2)+1,5,1,1),IF(AND(UseHeatsYesNo="Yes",$K3=NumberOfCars),OFFSET(Heat2ColumnHead,1,5,1,1),OFFSET(Heat1ColumnHead,MAX(Status1)+1,5,1,1)))</f>
        <v>#DIV/0!</v>
      </c>
      <c r="Z4" s="79"/>
      <c r="AA4" s="84" t="e">
        <f ca="1">INDEX(Names,Y4)</f>
        <v>#DIV/0!</v>
      </c>
      <c r="AB4" s="84"/>
      <c r="AC4" s="85"/>
      <c r="AD4" s="78" t="e">
        <f ca="1">IF(KeepGoing,OFFSET(Heat2ColumnHead,MAX(Status2)+1,7,1,1),IF(AND(UseHeatsYesNo="Yes",$K3=NumberOfCars),OFFSET(Heat2ColumnHead,1,7,1,1),OFFSET(Heat1ColumnHead,MAX(Status1)+1,7,1,1)))</f>
        <v>#DIV/0!</v>
      </c>
      <c r="AE4" s="79"/>
      <c r="AF4" s="84" t="e">
        <f ca="1">INDEX(Names,AD4)</f>
        <v>#DIV/0!</v>
      </c>
      <c r="AG4" s="84"/>
      <c r="AH4" s="84"/>
      <c r="AI4" s="85"/>
    </row>
    <row r="5" spans="1:35" s="10" customFormat="1" ht="20" x14ac:dyDescent="0.4">
      <c r="A5" s="40"/>
      <c r="B5" s="40"/>
      <c r="C5" s="40"/>
      <c r="D5" s="40"/>
      <c r="E5" s="40"/>
      <c r="F5" s="40"/>
      <c r="G5" s="40"/>
      <c r="J5" s="13"/>
      <c r="AC5" s="14" t="str">
        <f>"Use heats " &amp;NumberOfCars+1 &amp; "-" &amp;NumberOfCars*2&amp;"?"</f>
        <v>Use heats 1-0?</v>
      </c>
      <c r="AD5" s="100" t="s">
        <v>28</v>
      </c>
      <c r="AE5" s="100"/>
    </row>
    <row r="6" spans="1:35" x14ac:dyDescent="0.45">
      <c r="H6" s="9"/>
      <c r="I6" s="16"/>
      <c r="J6" s="16"/>
      <c r="K6" s="16"/>
      <c r="L6" s="11"/>
      <c r="N6" s="19"/>
      <c r="O6" s="67" t="s">
        <v>1</v>
      </c>
      <c r="P6" s="68"/>
      <c r="Q6" s="53" t="s">
        <v>1</v>
      </c>
      <c r="R6" s="54"/>
      <c r="S6" s="55" t="s">
        <v>1</v>
      </c>
      <c r="T6" s="56"/>
      <c r="U6" s="57" t="s">
        <v>1</v>
      </c>
      <c r="V6" s="58"/>
      <c r="W6" s="32"/>
      <c r="Y6" s="19"/>
      <c r="Z6" s="67" t="s">
        <v>1</v>
      </c>
      <c r="AA6" s="68"/>
      <c r="AB6" s="53" t="s">
        <v>1</v>
      </c>
      <c r="AC6" s="54"/>
      <c r="AD6" s="55" t="s">
        <v>1</v>
      </c>
      <c r="AE6" s="56"/>
      <c r="AF6" s="57" t="s">
        <v>1</v>
      </c>
      <c r="AG6" s="58"/>
      <c r="AH6" s="32"/>
    </row>
    <row r="7" spans="1:35" x14ac:dyDescent="0.45">
      <c r="H7" s="17"/>
      <c r="I7" s="18" t="s">
        <v>0</v>
      </c>
      <c r="J7" s="18"/>
      <c r="K7" s="18"/>
      <c r="L7" s="12"/>
      <c r="N7" s="19"/>
      <c r="O7" s="65" t="s">
        <v>5</v>
      </c>
      <c r="P7" s="66"/>
      <c r="Q7" s="63" t="s">
        <v>6</v>
      </c>
      <c r="R7" s="64"/>
      <c r="S7" s="59" t="s">
        <v>7</v>
      </c>
      <c r="T7" s="60"/>
      <c r="U7" s="61" t="s">
        <v>9</v>
      </c>
      <c r="V7" s="62"/>
      <c r="W7" s="32"/>
      <c r="Y7" s="19"/>
      <c r="Z7" s="65" t="s">
        <v>5</v>
      </c>
      <c r="AA7" s="66"/>
      <c r="AB7" s="63" t="s">
        <v>6</v>
      </c>
      <c r="AC7" s="64"/>
      <c r="AD7" s="59" t="s">
        <v>7</v>
      </c>
      <c r="AE7" s="60"/>
      <c r="AF7" s="61" t="s">
        <v>9</v>
      </c>
      <c r="AG7" s="62"/>
      <c r="AH7" s="32"/>
    </row>
    <row r="8" spans="1:35" x14ac:dyDescent="0.45">
      <c r="A8" s="7">
        <f>ROW()</f>
        <v>8</v>
      </c>
      <c r="B8" s="42" t="s">
        <v>14</v>
      </c>
      <c r="C8" s="42" t="s">
        <v>15</v>
      </c>
      <c r="D8" s="42" t="s">
        <v>16</v>
      </c>
      <c r="E8" s="42" t="s">
        <v>17</v>
      </c>
      <c r="F8" s="42" t="s">
        <v>18</v>
      </c>
      <c r="G8" s="42" t="s">
        <v>19</v>
      </c>
      <c r="H8" s="17" t="s">
        <v>20</v>
      </c>
      <c r="I8" s="19" t="s">
        <v>2</v>
      </c>
      <c r="J8" s="19" t="s">
        <v>4</v>
      </c>
      <c r="K8" s="19" t="s">
        <v>3</v>
      </c>
      <c r="L8" s="6" t="s">
        <v>11</v>
      </c>
      <c r="N8" s="19" t="s">
        <v>8</v>
      </c>
      <c r="O8" s="46" t="s">
        <v>2</v>
      </c>
      <c r="P8" s="47" t="s">
        <v>4</v>
      </c>
      <c r="Q8" s="21" t="s">
        <v>2</v>
      </c>
      <c r="R8" s="22" t="s">
        <v>4</v>
      </c>
      <c r="S8" s="48" t="s">
        <v>2</v>
      </c>
      <c r="T8" s="49" t="s">
        <v>4</v>
      </c>
      <c r="U8" s="50" t="s">
        <v>2</v>
      </c>
      <c r="V8" s="51" t="s">
        <v>4</v>
      </c>
      <c r="W8" s="34" t="s">
        <v>27</v>
      </c>
      <c r="Y8" s="19" t="s">
        <v>8</v>
      </c>
      <c r="Z8" s="46" t="s">
        <v>2</v>
      </c>
      <c r="AA8" s="47" t="s">
        <v>4</v>
      </c>
      <c r="AB8" s="21" t="s">
        <v>2</v>
      </c>
      <c r="AC8" s="22" t="s">
        <v>4</v>
      </c>
      <c r="AD8" s="48" t="s">
        <v>2</v>
      </c>
      <c r="AE8" s="49" t="s">
        <v>4</v>
      </c>
      <c r="AF8" s="50" t="s">
        <v>2</v>
      </c>
      <c r="AG8" s="51" t="s">
        <v>4</v>
      </c>
      <c r="AH8" s="34" t="s">
        <v>27</v>
      </c>
    </row>
    <row r="9" spans="1:35" ht="16.5" x14ac:dyDescent="0.5">
      <c r="A9" s="37">
        <f t="shared" ref="A9:A28" si="0">ROW()-RowZero</f>
        <v>1</v>
      </c>
      <c r="H9" s="45"/>
      <c r="I9" s="20">
        <f>IF(TRIM($H9)="",0,$A9)</f>
        <v>0</v>
      </c>
      <c r="J9" s="20" t="str">
        <f>IF(K9=0,"-",CHOOSE(L9,"1st","2nd","3rd","-","-","-","-","-","-","-","-","-","-","-","-","-","-","-","-","-","-","-","-","-","-","-","-","-","-","-","-","-","-","-"))</f>
        <v>-</v>
      </c>
      <c r="K9" s="20">
        <f t="shared" ref="K9:K28" si="1">IF($I9&gt;0,VLOOKUP(I9,LaneAR1,2,FALSE)+VLOOKUP(I9,LaneBR1,2,FALSE)+VLOOKUP(I9,LaneCR1,2,FALSE)+VLOOKUP(I9,LaneDR1,2,FALSE)+VLOOKUP(I9,LaneAR2,2,FALSE)+VLOOKUP(I9,LaneBR2,2,FALSE)+VLOOKUP(I9,LaneCR2,2,FALSE)+VLOOKUP(I9,LaneDR2,2,FALSE),0)</f>
        <v>0</v>
      </c>
      <c r="L9" s="8" t="e">
        <f t="shared" ref="L9:L28" ca="1" si="2">RANK(K9,Scores,TRUE)</f>
        <v>#REF!</v>
      </c>
      <c r="N9" s="43">
        <f>$I9</f>
        <v>0</v>
      </c>
      <c r="O9" s="19">
        <f>$I9</f>
        <v>0</v>
      </c>
      <c r="P9" s="31"/>
      <c r="Q9" s="19">
        <f>INDEX(LaneB1Heat1Assignment,NumberOfCars)</f>
        <v>0</v>
      </c>
      <c r="R9" s="31"/>
      <c r="S9" s="19">
        <f>INDEX(LaneC1Heat1Assignment,NumberOfCars)</f>
        <v>0</v>
      </c>
      <c r="T9" s="31"/>
      <c r="U9" s="19">
        <f>INDEX(LaneD1Heat1Assignment,NumberOfCars)</f>
        <v>0</v>
      </c>
      <c r="V9" s="31"/>
      <c r="W9" s="34">
        <f>$A9</f>
        <v>1</v>
      </c>
      <c r="Y9" s="43">
        <f t="shared" ref="Y9:Y28" si="3">$I9 + IF($I9&gt;0,NumberOfCars,0)</f>
        <v>0</v>
      </c>
      <c r="Z9" s="19">
        <f>$I9</f>
        <v>0</v>
      </c>
      <c r="AA9" s="31"/>
      <c r="AB9" s="19">
        <f>INDEX(LaneB2Heat1Assignment,NumberOfCars)</f>
        <v>0</v>
      </c>
      <c r="AC9" s="31"/>
      <c r="AD9" s="19">
        <f>INDEX(LaneC2Heat1Assignment,NumberOfCars)</f>
        <v>0</v>
      </c>
      <c r="AE9" s="31"/>
      <c r="AF9" s="19">
        <f>INDEX(LaneD2Heat1Assignment,NumberOfCars)</f>
        <v>0</v>
      </c>
      <c r="AG9" s="31"/>
      <c r="AH9" s="34">
        <f>$N9</f>
        <v>0</v>
      </c>
    </row>
    <row r="10" spans="1:35" ht="16.5" x14ac:dyDescent="0.5">
      <c r="A10" s="37">
        <f t="shared" si="0"/>
        <v>2</v>
      </c>
      <c r="H10" s="45"/>
      <c r="I10" s="20">
        <f t="shared" ref="I10:I28" si="4">IF(TRIM($H10)="",0,$A10)</f>
        <v>0</v>
      </c>
      <c r="J10" s="20" t="str">
        <f t="shared" ref="J10:J28" si="5">IF(K10=0,"-",CHOOSE(L10,"1st","2nd","3rd","-","-","-","-","-","-","-","-","-","-","-","-","-","-","-","-","-","-","-","-","-","-","-","-","-","-","-","-","-","-","-"))</f>
        <v>-</v>
      </c>
      <c r="K10" s="20">
        <f t="shared" si="1"/>
        <v>0</v>
      </c>
      <c r="L10" s="8" t="e">
        <f t="shared" ca="1" si="2"/>
        <v>#REF!</v>
      </c>
      <c r="N10" s="43">
        <f t="shared" ref="N10:O28" si="6">$I10</f>
        <v>0</v>
      </c>
      <c r="O10" s="19">
        <f t="shared" si="6"/>
        <v>0</v>
      </c>
      <c r="P10" s="31"/>
      <c r="Q10" s="19" t="e">
        <f t="shared" ref="Q10:Q28" si="7">MOD(Q9,NumberOfCars)+1</f>
        <v>#DIV/0!</v>
      </c>
      <c r="R10" s="31"/>
      <c r="S10" s="19" t="e">
        <f t="shared" ref="S10:S28" si="8">MOD(S9,NumberOfCars)+1</f>
        <v>#DIV/0!</v>
      </c>
      <c r="T10" s="31"/>
      <c r="U10" s="19" t="e">
        <f t="shared" ref="U10:U28" si="9">MOD(U9,NumberOfCars)+1</f>
        <v>#DIV/0!</v>
      </c>
      <c r="V10" s="31"/>
      <c r="W10" s="34">
        <f>IF(AND(P9&gt;0,R9&gt;0,T9&gt;0,V9&gt;0),$A10,0)</f>
        <v>0</v>
      </c>
      <c r="Y10" s="43">
        <f t="shared" si="3"/>
        <v>0</v>
      </c>
      <c r="Z10" s="19">
        <f t="shared" ref="Z10:Z28" si="10">$I10</f>
        <v>0</v>
      </c>
      <c r="AA10" s="31"/>
      <c r="AB10" s="19" t="e">
        <f t="shared" ref="AB10:AB28" si="11">MOD(AB9,NumberOfCars)+1</f>
        <v>#DIV/0!</v>
      </c>
      <c r="AC10" s="31"/>
      <c r="AD10" s="19" t="e">
        <f t="shared" ref="AD10:AD28" si="12">MOD(AD9,NumberOfCars)+1</f>
        <v>#DIV/0!</v>
      </c>
      <c r="AE10" s="31"/>
      <c r="AF10" s="19" t="e">
        <f t="shared" ref="AF10:AF28" si="13">MOD(AF9,NumberOfCars)+1</f>
        <v>#DIV/0!</v>
      </c>
      <c r="AG10" s="31"/>
      <c r="AH10" s="34">
        <f t="shared" ref="AH10:AH29" si="14">IF(AND(AA9&gt;0,AC9&gt;0,AE9&gt;0,AG9&gt;0),$A10,0)</f>
        <v>0</v>
      </c>
    </row>
    <row r="11" spans="1:35" ht="16.5" x14ac:dyDescent="0.5">
      <c r="A11" s="37">
        <f t="shared" si="0"/>
        <v>3</v>
      </c>
      <c r="H11" s="45"/>
      <c r="I11" s="20">
        <f t="shared" si="4"/>
        <v>0</v>
      </c>
      <c r="J11" s="20" t="str">
        <f t="shared" si="5"/>
        <v>-</v>
      </c>
      <c r="K11" s="20">
        <f t="shared" si="1"/>
        <v>0</v>
      </c>
      <c r="L11" s="8" t="e">
        <f t="shared" ca="1" si="2"/>
        <v>#REF!</v>
      </c>
      <c r="N11" s="43">
        <f t="shared" si="6"/>
        <v>0</v>
      </c>
      <c r="O11" s="19">
        <f t="shared" si="6"/>
        <v>0</v>
      </c>
      <c r="P11" s="31"/>
      <c r="Q11" s="19" t="e">
        <f t="shared" si="7"/>
        <v>#DIV/0!</v>
      </c>
      <c r="R11" s="31"/>
      <c r="S11" s="19" t="e">
        <f t="shared" si="8"/>
        <v>#DIV/0!</v>
      </c>
      <c r="T11" s="31"/>
      <c r="U11" s="19" t="e">
        <f t="shared" si="9"/>
        <v>#DIV/0!</v>
      </c>
      <c r="V11" s="31"/>
      <c r="W11" s="34">
        <f t="shared" ref="W11:W29" si="15">IF(AND(P10&gt;0,R10&gt;0,T10&gt;0,V10&gt;0),$A11,0)</f>
        <v>0</v>
      </c>
      <c r="Y11" s="43">
        <f t="shared" si="3"/>
        <v>0</v>
      </c>
      <c r="Z11" s="19">
        <f t="shared" si="10"/>
        <v>0</v>
      </c>
      <c r="AA11" s="31"/>
      <c r="AB11" s="19" t="e">
        <f t="shared" si="11"/>
        <v>#DIV/0!</v>
      </c>
      <c r="AC11" s="31"/>
      <c r="AD11" s="19" t="e">
        <f t="shared" si="12"/>
        <v>#DIV/0!</v>
      </c>
      <c r="AE11" s="31"/>
      <c r="AF11" s="19" t="e">
        <f t="shared" si="13"/>
        <v>#DIV/0!</v>
      </c>
      <c r="AG11" s="31"/>
      <c r="AH11" s="34">
        <f t="shared" si="14"/>
        <v>0</v>
      </c>
    </row>
    <row r="12" spans="1:35" ht="16.5" x14ac:dyDescent="0.5">
      <c r="A12" s="37">
        <f t="shared" si="0"/>
        <v>4</v>
      </c>
      <c r="B12" s="37">
        <v>2</v>
      </c>
      <c r="C12" s="37">
        <v>3</v>
      </c>
      <c r="D12" s="37">
        <v>4</v>
      </c>
      <c r="E12" s="37">
        <v>4</v>
      </c>
      <c r="F12" s="37">
        <v>3</v>
      </c>
      <c r="G12" s="37">
        <v>2</v>
      </c>
      <c r="H12" s="45"/>
      <c r="I12" s="20">
        <f t="shared" si="4"/>
        <v>0</v>
      </c>
      <c r="J12" s="20" t="str">
        <f t="shared" si="5"/>
        <v>-</v>
      </c>
      <c r="K12" s="20">
        <f t="shared" si="1"/>
        <v>0</v>
      </c>
      <c r="L12" s="8" t="e">
        <f t="shared" ca="1" si="2"/>
        <v>#REF!</v>
      </c>
      <c r="N12" s="43">
        <f t="shared" si="6"/>
        <v>0</v>
      </c>
      <c r="O12" s="19">
        <f t="shared" si="6"/>
        <v>0</v>
      </c>
      <c r="P12" s="31"/>
      <c r="Q12" s="19" t="e">
        <f t="shared" si="7"/>
        <v>#DIV/0!</v>
      </c>
      <c r="R12" s="31"/>
      <c r="S12" s="19" t="e">
        <f t="shared" si="8"/>
        <v>#DIV/0!</v>
      </c>
      <c r="T12" s="31"/>
      <c r="U12" s="19" t="e">
        <f t="shared" si="9"/>
        <v>#DIV/0!</v>
      </c>
      <c r="V12" s="31"/>
      <c r="W12" s="34">
        <f t="shared" si="15"/>
        <v>0</v>
      </c>
      <c r="Y12" s="43">
        <f t="shared" si="3"/>
        <v>0</v>
      </c>
      <c r="Z12" s="19">
        <f t="shared" si="10"/>
        <v>0</v>
      </c>
      <c r="AA12" s="31"/>
      <c r="AB12" s="19" t="e">
        <f t="shared" si="11"/>
        <v>#DIV/0!</v>
      </c>
      <c r="AC12" s="31"/>
      <c r="AD12" s="19" t="e">
        <f t="shared" si="12"/>
        <v>#DIV/0!</v>
      </c>
      <c r="AE12" s="31"/>
      <c r="AF12" s="19" t="e">
        <f t="shared" si="13"/>
        <v>#DIV/0!</v>
      </c>
      <c r="AG12" s="31"/>
      <c r="AH12" s="34">
        <f t="shared" si="14"/>
        <v>0</v>
      </c>
    </row>
    <row r="13" spans="1:35" ht="16.5" x14ac:dyDescent="0.5">
      <c r="A13" s="37">
        <f t="shared" si="0"/>
        <v>5</v>
      </c>
      <c r="B13" s="37">
        <v>3</v>
      </c>
      <c r="C13" s="37">
        <v>5</v>
      </c>
      <c r="D13" s="37">
        <v>2</v>
      </c>
      <c r="E13" s="37">
        <v>4</v>
      </c>
      <c r="F13" s="37">
        <v>2</v>
      </c>
      <c r="G13" s="37">
        <v>5</v>
      </c>
      <c r="H13" s="45"/>
      <c r="I13" s="20">
        <f t="shared" si="4"/>
        <v>0</v>
      </c>
      <c r="J13" s="20" t="str">
        <f t="shared" si="5"/>
        <v>-</v>
      </c>
      <c r="K13" s="20">
        <f t="shared" si="1"/>
        <v>0</v>
      </c>
      <c r="L13" s="8" t="e">
        <f t="shared" ca="1" si="2"/>
        <v>#REF!</v>
      </c>
      <c r="N13" s="43">
        <f t="shared" si="6"/>
        <v>0</v>
      </c>
      <c r="O13" s="19">
        <f t="shared" si="6"/>
        <v>0</v>
      </c>
      <c r="P13" s="31"/>
      <c r="Q13" s="19" t="e">
        <f t="shared" si="7"/>
        <v>#DIV/0!</v>
      </c>
      <c r="R13" s="31"/>
      <c r="S13" s="19" t="e">
        <f t="shared" si="8"/>
        <v>#DIV/0!</v>
      </c>
      <c r="T13" s="31"/>
      <c r="U13" s="19" t="e">
        <f t="shared" si="9"/>
        <v>#DIV/0!</v>
      </c>
      <c r="V13" s="31"/>
      <c r="W13" s="34">
        <f t="shared" si="15"/>
        <v>0</v>
      </c>
      <c r="Y13" s="43">
        <f t="shared" si="3"/>
        <v>0</v>
      </c>
      <c r="Z13" s="19">
        <f t="shared" si="10"/>
        <v>0</v>
      </c>
      <c r="AA13" s="31"/>
      <c r="AB13" s="19" t="e">
        <f t="shared" si="11"/>
        <v>#DIV/0!</v>
      </c>
      <c r="AC13" s="31"/>
      <c r="AD13" s="19" t="e">
        <f t="shared" si="12"/>
        <v>#DIV/0!</v>
      </c>
      <c r="AE13" s="31"/>
      <c r="AF13" s="19" t="e">
        <f t="shared" si="13"/>
        <v>#DIV/0!</v>
      </c>
      <c r="AG13" s="31"/>
      <c r="AH13" s="34">
        <f t="shared" si="14"/>
        <v>0</v>
      </c>
    </row>
    <row r="14" spans="1:35" ht="16.5" x14ac:dyDescent="0.5">
      <c r="A14" s="37">
        <f t="shared" si="0"/>
        <v>6</v>
      </c>
      <c r="B14" s="37">
        <v>3</v>
      </c>
      <c r="C14" s="37">
        <v>5</v>
      </c>
      <c r="D14" s="37">
        <v>2</v>
      </c>
      <c r="E14" s="37">
        <v>4</v>
      </c>
      <c r="F14" s="37">
        <v>3</v>
      </c>
      <c r="G14" s="37">
        <v>2</v>
      </c>
      <c r="H14" s="45"/>
      <c r="I14" s="20">
        <f t="shared" si="4"/>
        <v>0</v>
      </c>
      <c r="J14" s="20" t="str">
        <f t="shared" si="5"/>
        <v>-</v>
      </c>
      <c r="K14" s="20">
        <f t="shared" si="1"/>
        <v>0</v>
      </c>
      <c r="L14" s="8" t="e">
        <f t="shared" ca="1" si="2"/>
        <v>#REF!</v>
      </c>
      <c r="N14" s="43">
        <f t="shared" si="6"/>
        <v>0</v>
      </c>
      <c r="O14" s="19">
        <f t="shared" si="6"/>
        <v>0</v>
      </c>
      <c r="P14" s="31"/>
      <c r="Q14" s="19" t="e">
        <f t="shared" si="7"/>
        <v>#DIV/0!</v>
      </c>
      <c r="R14" s="31"/>
      <c r="S14" s="19" t="e">
        <f t="shared" si="8"/>
        <v>#DIV/0!</v>
      </c>
      <c r="T14" s="31"/>
      <c r="U14" s="19" t="e">
        <f t="shared" si="9"/>
        <v>#DIV/0!</v>
      </c>
      <c r="V14" s="31"/>
      <c r="W14" s="34">
        <f t="shared" si="15"/>
        <v>0</v>
      </c>
      <c r="Y14" s="43">
        <f t="shared" si="3"/>
        <v>0</v>
      </c>
      <c r="Z14" s="19">
        <f t="shared" si="10"/>
        <v>0</v>
      </c>
      <c r="AA14" s="31"/>
      <c r="AB14" s="19" t="e">
        <f t="shared" si="11"/>
        <v>#DIV/0!</v>
      </c>
      <c r="AC14" s="31"/>
      <c r="AD14" s="19" t="e">
        <f t="shared" si="12"/>
        <v>#DIV/0!</v>
      </c>
      <c r="AE14" s="31"/>
      <c r="AF14" s="19" t="e">
        <f t="shared" si="13"/>
        <v>#DIV/0!</v>
      </c>
      <c r="AG14" s="31"/>
      <c r="AH14" s="34">
        <f t="shared" si="14"/>
        <v>0</v>
      </c>
    </row>
    <row r="15" spans="1:35" ht="16.5" x14ac:dyDescent="0.5">
      <c r="A15" s="37">
        <f t="shared" si="0"/>
        <v>7</v>
      </c>
      <c r="B15" s="37">
        <v>3</v>
      </c>
      <c r="C15" s="37">
        <v>5</v>
      </c>
      <c r="D15" s="37">
        <v>2</v>
      </c>
      <c r="E15" s="37">
        <v>6</v>
      </c>
      <c r="F15" s="37">
        <v>4</v>
      </c>
      <c r="G15" s="37">
        <v>7</v>
      </c>
      <c r="H15" s="45"/>
      <c r="I15" s="20">
        <f t="shared" si="4"/>
        <v>0</v>
      </c>
      <c r="J15" s="20" t="str">
        <f t="shared" si="5"/>
        <v>-</v>
      </c>
      <c r="K15" s="20">
        <f t="shared" si="1"/>
        <v>0</v>
      </c>
      <c r="L15" s="8" t="e">
        <f t="shared" ca="1" si="2"/>
        <v>#REF!</v>
      </c>
      <c r="N15" s="43">
        <f t="shared" si="6"/>
        <v>0</v>
      </c>
      <c r="O15" s="19">
        <f t="shared" si="6"/>
        <v>0</v>
      </c>
      <c r="P15" s="31"/>
      <c r="Q15" s="19" t="e">
        <f t="shared" si="7"/>
        <v>#DIV/0!</v>
      </c>
      <c r="R15" s="31"/>
      <c r="S15" s="19" t="e">
        <f t="shared" si="8"/>
        <v>#DIV/0!</v>
      </c>
      <c r="T15" s="31"/>
      <c r="U15" s="19" t="e">
        <f t="shared" si="9"/>
        <v>#DIV/0!</v>
      </c>
      <c r="V15" s="31"/>
      <c r="W15" s="34">
        <f t="shared" si="15"/>
        <v>0</v>
      </c>
      <c r="Y15" s="43">
        <f t="shared" si="3"/>
        <v>0</v>
      </c>
      <c r="Z15" s="19">
        <f t="shared" si="10"/>
        <v>0</v>
      </c>
      <c r="AA15" s="31"/>
      <c r="AB15" s="19" t="e">
        <f t="shared" si="11"/>
        <v>#DIV/0!</v>
      </c>
      <c r="AC15" s="31"/>
      <c r="AD15" s="19" t="e">
        <f t="shared" si="12"/>
        <v>#DIV/0!</v>
      </c>
      <c r="AE15" s="31"/>
      <c r="AF15" s="19" t="e">
        <f t="shared" si="13"/>
        <v>#DIV/0!</v>
      </c>
      <c r="AG15" s="31"/>
      <c r="AH15" s="34">
        <f t="shared" si="14"/>
        <v>0</v>
      </c>
    </row>
    <row r="16" spans="1:35" ht="16.5" x14ac:dyDescent="0.5">
      <c r="A16" s="37">
        <f t="shared" si="0"/>
        <v>8</v>
      </c>
      <c r="B16" s="37">
        <v>3</v>
      </c>
      <c r="C16" s="37">
        <v>5</v>
      </c>
      <c r="D16" s="37">
        <v>8</v>
      </c>
      <c r="E16" s="37">
        <v>4</v>
      </c>
      <c r="F16" s="37">
        <v>8</v>
      </c>
      <c r="G16" s="37">
        <v>2</v>
      </c>
      <c r="H16" s="45"/>
      <c r="I16" s="20">
        <f t="shared" si="4"/>
        <v>0</v>
      </c>
      <c r="J16" s="20" t="str">
        <f t="shared" si="5"/>
        <v>-</v>
      </c>
      <c r="K16" s="20">
        <f t="shared" si="1"/>
        <v>0</v>
      </c>
      <c r="L16" s="8" t="e">
        <f t="shared" ca="1" si="2"/>
        <v>#REF!</v>
      </c>
      <c r="N16" s="43">
        <f t="shared" si="6"/>
        <v>0</v>
      </c>
      <c r="O16" s="19">
        <f t="shared" si="6"/>
        <v>0</v>
      </c>
      <c r="P16" s="31"/>
      <c r="Q16" s="19" t="e">
        <f t="shared" si="7"/>
        <v>#DIV/0!</v>
      </c>
      <c r="R16" s="31"/>
      <c r="S16" s="19" t="e">
        <f t="shared" si="8"/>
        <v>#DIV/0!</v>
      </c>
      <c r="T16" s="31"/>
      <c r="U16" s="19" t="e">
        <f t="shared" si="9"/>
        <v>#DIV/0!</v>
      </c>
      <c r="V16" s="31"/>
      <c r="W16" s="34">
        <f t="shared" si="15"/>
        <v>0</v>
      </c>
      <c r="Y16" s="43">
        <f t="shared" si="3"/>
        <v>0</v>
      </c>
      <c r="Z16" s="19">
        <f t="shared" si="10"/>
        <v>0</v>
      </c>
      <c r="AA16" s="31"/>
      <c r="AB16" s="19" t="e">
        <f t="shared" si="11"/>
        <v>#DIV/0!</v>
      </c>
      <c r="AC16" s="31"/>
      <c r="AD16" s="19" t="e">
        <f t="shared" si="12"/>
        <v>#DIV/0!</v>
      </c>
      <c r="AE16" s="31"/>
      <c r="AF16" s="19" t="e">
        <f t="shared" si="13"/>
        <v>#DIV/0!</v>
      </c>
      <c r="AG16" s="31"/>
      <c r="AH16" s="34">
        <f t="shared" si="14"/>
        <v>0</v>
      </c>
    </row>
    <row r="17" spans="1:34" ht="16.5" x14ac:dyDescent="0.5">
      <c r="A17" s="37">
        <f t="shared" si="0"/>
        <v>9</v>
      </c>
      <c r="B17" s="37">
        <v>3</v>
      </c>
      <c r="C17" s="37">
        <v>5</v>
      </c>
      <c r="D17" s="37">
        <v>9</v>
      </c>
      <c r="E17" s="37">
        <v>4</v>
      </c>
      <c r="F17" s="37">
        <v>9</v>
      </c>
      <c r="G17" s="37">
        <v>3</v>
      </c>
      <c r="H17" s="45"/>
      <c r="I17" s="20">
        <f t="shared" si="4"/>
        <v>0</v>
      </c>
      <c r="J17" s="20" t="str">
        <f t="shared" si="5"/>
        <v>-</v>
      </c>
      <c r="K17" s="20">
        <f t="shared" si="1"/>
        <v>0</v>
      </c>
      <c r="L17" s="8" t="e">
        <f t="shared" ca="1" si="2"/>
        <v>#REF!</v>
      </c>
      <c r="N17" s="43">
        <f t="shared" si="6"/>
        <v>0</v>
      </c>
      <c r="O17" s="19">
        <f t="shared" si="6"/>
        <v>0</v>
      </c>
      <c r="P17" s="31"/>
      <c r="Q17" s="19" t="e">
        <f t="shared" si="7"/>
        <v>#DIV/0!</v>
      </c>
      <c r="R17" s="31"/>
      <c r="S17" s="19" t="e">
        <f t="shared" si="8"/>
        <v>#DIV/0!</v>
      </c>
      <c r="T17" s="31"/>
      <c r="U17" s="19" t="e">
        <f t="shared" si="9"/>
        <v>#DIV/0!</v>
      </c>
      <c r="V17" s="31"/>
      <c r="W17" s="34">
        <f t="shared" si="15"/>
        <v>0</v>
      </c>
      <c r="Y17" s="43">
        <f t="shared" si="3"/>
        <v>0</v>
      </c>
      <c r="Z17" s="19">
        <f t="shared" si="10"/>
        <v>0</v>
      </c>
      <c r="AA17" s="31"/>
      <c r="AB17" s="19" t="e">
        <f t="shared" si="11"/>
        <v>#DIV/0!</v>
      </c>
      <c r="AC17" s="31"/>
      <c r="AD17" s="19" t="e">
        <f t="shared" si="12"/>
        <v>#DIV/0!</v>
      </c>
      <c r="AE17" s="31"/>
      <c r="AF17" s="19" t="e">
        <f t="shared" si="13"/>
        <v>#DIV/0!</v>
      </c>
      <c r="AG17" s="31"/>
      <c r="AH17" s="34">
        <f t="shared" si="14"/>
        <v>0</v>
      </c>
    </row>
    <row r="18" spans="1:34" ht="16.5" x14ac:dyDescent="0.5">
      <c r="A18" s="37">
        <f t="shared" si="0"/>
        <v>10</v>
      </c>
      <c r="B18" s="37">
        <v>3</v>
      </c>
      <c r="C18" s="37">
        <v>5</v>
      </c>
      <c r="D18" s="37">
        <v>10</v>
      </c>
      <c r="E18" s="37">
        <v>4</v>
      </c>
      <c r="F18" s="37">
        <v>7</v>
      </c>
      <c r="G18" s="37">
        <v>3</v>
      </c>
      <c r="H18" s="45"/>
      <c r="I18" s="20">
        <f t="shared" si="4"/>
        <v>0</v>
      </c>
      <c r="J18" s="20" t="str">
        <f t="shared" si="5"/>
        <v>-</v>
      </c>
      <c r="K18" s="20">
        <f t="shared" si="1"/>
        <v>0</v>
      </c>
      <c r="L18" s="8" t="e">
        <f t="shared" ca="1" si="2"/>
        <v>#REF!</v>
      </c>
      <c r="N18" s="43">
        <f t="shared" si="6"/>
        <v>0</v>
      </c>
      <c r="O18" s="19">
        <f t="shared" si="6"/>
        <v>0</v>
      </c>
      <c r="P18" s="31"/>
      <c r="Q18" s="19" t="e">
        <f t="shared" si="7"/>
        <v>#DIV/0!</v>
      </c>
      <c r="R18" s="31"/>
      <c r="S18" s="19" t="e">
        <f t="shared" si="8"/>
        <v>#DIV/0!</v>
      </c>
      <c r="T18" s="31"/>
      <c r="U18" s="19" t="e">
        <f t="shared" si="9"/>
        <v>#DIV/0!</v>
      </c>
      <c r="V18" s="31"/>
      <c r="W18" s="34">
        <f t="shared" si="15"/>
        <v>0</v>
      </c>
      <c r="Y18" s="43">
        <f t="shared" si="3"/>
        <v>0</v>
      </c>
      <c r="Z18" s="19">
        <f t="shared" si="10"/>
        <v>0</v>
      </c>
      <c r="AA18" s="31"/>
      <c r="AB18" s="19" t="e">
        <f t="shared" si="11"/>
        <v>#DIV/0!</v>
      </c>
      <c r="AC18" s="31"/>
      <c r="AD18" s="19" t="e">
        <f t="shared" si="12"/>
        <v>#DIV/0!</v>
      </c>
      <c r="AE18" s="31"/>
      <c r="AF18" s="19" t="e">
        <f t="shared" si="13"/>
        <v>#DIV/0!</v>
      </c>
      <c r="AG18" s="31"/>
      <c r="AH18" s="34">
        <f t="shared" si="14"/>
        <v>0</v>
      </c>
    </row>
    <row r="19" spans="1:34" ht="16.5" x14ac:dyDescent="0.5">
      <c r="A19" s="37">
        <f t="shared" si="0"/>
        <v>11</v>
      </c>
      <c r="B19" s="37">
        <v>3</v>
      </c>
      <c r="C19" s="37">
        <v>5</v>
      </c>
      <c r="D19" s="37">
        <v>11</v>
      </c>
      <c r="E19" s="37">
        <v>4</v>
      </c>
      <c r="F19" s="37">
        <v>7</v>
      </c>
      <c r="G19" s="37">
        <v>11</v>
      </c>
      <c r="H19" s="45"/>
      <c r="I19" s="20">
        <f t="shared" si="4"/>
        <v>0</v>
      </c>
      <c r="J19" s="20" t="str">
        <f t="shared" si="5"/>
        <v>-</v>
      </c>
      <c r="K19" s="20">
        <f t="shared" si="1"/>
        <v>0</v>
      </c>
      <c r="L19" s="8" t="e">
        <f t="shared" ca="1" si="2"/>
        <v>#REF!</v>
      </c>
      <c r="N19" s="43">
        <f>$I19</f>
        <v>0</v>
      </c>
      <c r="O19" s="19">
        <f t="shared" si="6"/>
        <v>0</v>
      </c>
      <c r="P19" s="31"/>
      <c r="Q19" s="19" t="e">
        <f t="shared" si="7"/>
        <v>#DIV/0!</v>
      </c>
      <c r="R19" s="31"/>
      <c r="S19" s="19" t="e">
        <f t="shared" si="8"/>
        <v>#DIV/0!</v>
      </c>
      <c r="T19" s="31"/>
      <c r="U19" s="19" t="e">
        <f t="shared" si="9"/>
        <v>#DIV/0!</v>
      </c>
      <c r="V19" s="31"/>
      <c r="W19" s="34">
        <f t="shared" si="15"/>
        <v>0</v>
      </c>
      <c r="Y19" s="43">
        <f t="shared" si="3"/>
        <v>0</v>
      </c>
      <c r="Z19" s="19">
        <f t="shared" si="10"/>
        <v>0</v>
      </c>
      <c r="AA19" s="31"/>
      <c r="AB19" s="19" t="e">
        <f t="shared" si="11"/>
        <v>#DIV/0!</v>
      </c>
      <c r="AC19" s="31"/>
      <c r="AD19" s="19" t="e">
        <f t="shared" si="12"/>
        <v>#DIV/0!</v>
      </c>
      <c r="AE19" s="31"/>
      <c r="AF19" s="19" t="e">
        <f t="shared" si="13"/>
        <v>#DIV/0!</v>
      </c>
      <c r="AG19" s="31"/>
      <c r="AH19" s="34">
        <f t="shared" si="14"/>
        <v>0</v>
      </c>
    </row>
    <row r="20" spans="1:34" ht="16.5" x14ac:dyDescent="0.5">
      <c r="A20" s="37">
        <f t="shared" si="0"/>
        <v>12</v>
      </c>
      <c r="B20" s="37">
        <v>3</v>
      </c>
      <c r="C20" s="37">
        <v>7</v>
      </c>
      <c r="D20" s="37">
        <v>12</v>
      </c>
      <c r="E20" s="37">
        <v>4</v>
      </c>
      <c r="F20" s="37">
        <v>6</v>
      </c>
      <c r="G20" s="37">
        <v>2</v>
      </c>
      <c r="H20" s="45"/>
      <c r="I20" s="20">
        <f t="shared" si="4"/>
        <v>0</v>
      </c>
      <c r="J20" s="20" t="str">
        <f t="shared" si="5"/>
        <v>-</v>
      </c>
      <c r="K20" s="20">
        <f t="shared" si="1"/>
        <v>0</v>
      </c>
      <c r="L20" s="8" t="e">
        <f t="shared" ca="1" si="2"/>
        <v>#REF!</v>
      </c>
      <c r="N20" s="43">
        <f t="shared" si="6"/>
        <v>0</v>
      </c>
      <c r="O20" s="19">
        <f t="shared" si="6"/>
        <v>0</v>
      </c>
      <c r="P20" s="31"/>
      <c r="Q20" s="19" t="e">
        <f t="shared" si="7"/>
        <v>#DIV/0!</v>
      </c>
      <c r="R20" s="31"/>
      <c r="S20" s="19" t="e">
        <f t="shared" si="8"/>
        <v>#DIV/0!</v>
      </c>
      <c r="T20" s="31"/>
      <c r="U20" s="19" t="e">
        <f t="shared" si="9"/>
        <v>#DIV/0!</v>
      </c>
      <c r="V20" s="31"/>
      <c r="W20" s="34">
        <f t="shared" si="15"/>
        <v>0</v>
      </c>
      <c r="Y20" s="43">
        <f t="shared" si="3"/>
        <v>0</v>
      </c>
      <c r="Z20" s="19">
        <f t="shared" si="10"/>
        <v>0</v>
      </c>
      <c r="AA20" s="31"/>
      <c r="AB20" s="19" t="e">
        <f t="shared" si="11"/>
        <v>#DIV/0!</v>
      </c>
      <c r="AC20" s="31"/>
      <c r="AD20" s="19" t="e">
        <f t="shared" si="12"/>
        <v>#DIV/0!</v>
      </c>
      <c r="AE20" s="31"/>
      <c r="AF20" s="19" t="e">
        <f t="shared" si="13"/>
        <v>#DIV/0!</v>
      </c>
      <c r="AG20" s="31"/>
      <c r="AH20" s="34">
        <f t="shared" si="14"/>
        <v>0</v>
      </c>
    </row>
    <row r="21" spans="1:34" ht="16.5" x14ac:dyDescent="0.5">
      <c r="A21" s="37">
        <f t="shared" si="0"/>
        <v>13</v>
      </c>
      <c r="B21" s="37">
        <v>3</v>
      </c>
      <c r="C21" s="37">
        <v>7</v>
      </c>
      <c r="D21" s="37">
        <v>6</v>
      </c>
      <c r="E21" s="37">
        <v>12</v>
      </c>
      <c r="F21" s="37">
        <v>8</v>
      </c>
      <c r="G21" s="37">
        <v>9</v>
      </c>
      <c r="H21" s="45"/>
      <c r="I21" s="20">
        <f t="shared" si="4"/>
        <v>0</v>
      </c>
      <c r="J21" s="20" t="str">
        <f t="shared" si="5"/>
        <v>-</v>
      </c>
      <c r="K21" s="20">
        <f t="shared" si="1"/>
        <v>0</v>
      </c>
      <c r="L21" s="8" t="e">
        <f t="shared" ca="1" si="2"/>
        <v>#REF!</v>
      </c>
      <c r="N21" s="43">
        <f t="shared" si="6"/>
        <v>0</v>
      </c>
      <c r="O21" s="19">
        <f t="shared" si="6"/>
        <v>0</v>
      </c>
      <c r="P21" s="31"/>
      <c r="Q21" s="19" t="e">
        <f t="shared" si="7"/>
        <v>#DIV/0!</v>
      </c>
      <c r="R21" s="31"/>
      <c r="S21" s="19" t="e">
        <f t="shared" si="8"/>
        <v>#DIV/0!</v>
      </c>
      <c r="T21" s="31"/>
      <c r="U21" s="19" t="e">
        <f t="shared" si="9"/>
        <v>#DIV/0!</v>
      </c>
      <c r="V21" s="31"/>
      <c r="W21" s="34">
        <f t="shared" si="15"/>
        <v>0</v>
      </c>
      <c r="Y21" s="43">
        <f t="shared" si="3"/>
        <v>0</v>
      </c>
      <c r="Z21" s="19">
        <f t="shared" si="10"/>
        <v>0</v>
      </c>
      <c r="AA21" s="31"/>
      <c r="AB21" s="19" t="e">
        <f t="shared" si="11"/>
        <v>#DIV/0!</v>
      </c>
      <c r="AC21" s="31"/>
      <c r="AD21" s="19" t="e">
        <f t="shared" si="12"/>
        <v>#DIV/0!</v>
      </c>
      <c r="AE21" s="31"/>
      <c r="AF21" s="19" t="e">
        <f t="shared" si="13"/>
        <v>#DIV/0!</v>
      </c>
      <c r="AG21" s="31"/>
      <c r="AH21" s="34">
        <f t="shared" si="14"/>
        <v>0</v>
      </c>
    </row>
    <row r="22" spans="1:34" ht="16.5" x14ac:dyDescent="0.5">
      <c r="A22" s="37">
        <f t="shared" si="0"/>
        <v>14</v>
      </c>
      <c r="B22" s="37">
        <v>3</v>
      </c>
      <c r="C22" s="37">
        <v>7</v>
      </c>
      <c r="D22" s="37">
        <v>6</v>
      </c>
      <c r="E22" s="37">
        <v>4</v>
      </c>
      <c r="F22" s="37">
        <v>9</v>
      </c>
      <c r="G22" s="37">
        <v>11</v>
      </c>
      <c r="H22" s="45"/>
      <c r="I22" s="20">
        <f t="shared" si="4"/>
        <v>0</v>
      </c>
      <c r="J22" s="20" t="str">
        <f t="shared" si="5"/>
        <v>-</v>
      </c>
      <c r="K22" s="20">
        <f t="shared" si="1"/>
        <v>0</v>
      </c>
      <c r="L22" s="8" t="e">
        <f t="shared" ca="1" si="2"/>
        <v>#REF!</v>
      </c>
      <c r="N22" s="43">
        <f t="shared" si="6"/>
        <v>0</v>
      </c>
      <c r="O22" s="19">
        <f t="shared" si="6"/>
        <v>0</v>
      </c>
      <c r="P22" s="31"/>
      <c r="Q22" s="19" t="e">
        <f t="shared" si="7"/>
        <v>#DIV/0!</v>
      </c>
      <c r="R22" s="31"/>
      <c r="S22" s="19" t="e">
        <f t="shared" si="8"/>
        <v>#DIV/0!</v>
      </c>
      <c r="T22" s="31"/>
      <c r="U22" s="19" t="e">
        <f t="shared" si="9"/>
        <v>#DIV/0!</v>
      </c>
      <c r="V22" s="31"/>
      <c r="W22" s="34">
        <f t="shared" si="15"/>
        <v>0</v>
      </c>
      <c r="Y22" s="43">
        <f t="shared" si="3"/>
        <v>0</v>
      </c>
      <c r="Z22" s="19">
        <f t="shared" si="10"/>
        <v>0</v>
      </c>
      <c r="AA22" s="31"/>
      <c r="AB22" s="19" t="e">
        <f t="shared" si="11"/>
        <v>#DIV/0!</v>
      </c>
      <c r="AC22" s="31"/>
      <c r="AD22" s="19" t="e">
        <f t="shared" si="12"/>
        <v>#DIV/0!</v>
      </c>
      <c r="AE22" s="31"/>
      <c r="AF22" s="19" t="e">
        <f t="shared" si="13"/>
        <v>#DIV/0!</v>
      </c>
      <c r="AG22" s="31"/>
      <c r="AH22" s="34">
        <f t="shared" si="14"/>
        <v>0</v>
      </c>
    </row>
    <row r="23" spans="1:34" ht="16.5" x14ac:dyDescent="0.5">
      <c r="A23" s="37">
        <f t="shared" si="0"/>
        <v>15</v>
      </c>
      <c r="B23" s="37">
        <v>3</v>
      </c>
      <c r="C23" s="37">
        <v>6</v>
      </c>
      <c r="D23" s="37">
        <v>10</v>
      </c>
      <c r="E23" s="37">
        <v>4</v>
      </c>
      <c r="F23" s="37">
        <v>6</v>
      </c>
      <c r="G23" s="37">
        <v>15</v>
      </c>
      <c r="H23" s="45"/>
      <c r="I23" s="20">
        <f t="shared" si="4"/>
        <v>0</v>
      </c>
      <c r="J23" s="20" t="str">
        <f t="shared" si="5"/>
        <v>-</v>
      </c>
      <c r="K23" s="20">
        <f t="shared" si="1"/>
        <v>0</v>
      </c>
      <c r="L23" s="8" t="e">
        <f t="shared" ca="1" si="2"/>
        <v>#REF!</v>
      </c>
      <c r="N23" s="43">
        <f t="shared" si="6"/>
        <v>0</v>
      </c>
      <c r="O23" s="19">
        <f t="shared" si="6"/>
        <v>0</v>
      </c>
      <c r="P23" s="31"/>
      <c r="Q23" s="19" t="e">
        <f t="shared" si="7"/>
        <v>#DIV/0!</v>
      </c>
      <c r="R23" s="31"/>
      <c r="S23" s="19" t="e">
        <f t="shared" si="8"/>
        <v>#DIV/0!</v>
      </c>
      <c r="T23" s="31"/>
      <c r="U23" s="19" t="e">
        <f t="shared" si="9"/>
        <v>#DIV/0!</v>
      </c>
      <c r="V23" s="31"/>
      <c r="W23" s="34">
        <f t="shared" si="15"/>
        <v>0</v>
      </c>
      <c r="Y23" s="43">
        <f t="shared" si="3"/>
        <v>0</v>
      </c>
      <c r="Z23" s="19">
        <f t="shared" si="10"/>
        <v>0</v>
      </c>
      <c r="AA23" s="31"/>
      <c r="AB23" s="19" t="e">
        <f t="shared" si="11"/>
        <v>#DIV/0!</v>
      </c>
      <c r="AC23" s="31"/>
      <c r="AD23" s="19" t="e">
        <f t="shared" si="12"/>
        <v>#DIV/0!</v>
      </c>
      <c r="AE23" s="31"/>
      <c r="AF23" s="19" t="e">
        <f t="shared" si="13"/>
        <v>#DIV/0!</v>
      </c>
      <c r="AG23" s="31"/>
      <c r="AH23" s="34">
        <f t="shared" si="14"/>
        <v>0</v>
      </c>
    </row>
    <row r="24" spans="1:34" ht="16.5" x14ac:dyDescent="0.5">
      <c r="A24" s="37">
        <f t="shared" si="0"/>
        <v>16</v>
      </c>
      <c r="B24" s="37">
        <v>3</v>
      </c>
      <c r="C24" s="37">
        <v>6</v>
      </c>
      <c r="D24" s="37">
        <v>13</v>
      </c>
      <c r="E24" s="37">
        <v>4</v>
      </c>
      <c r="F24" s="37">
        <v>9</v>
      </c>
      <c r="G24" s="37">
        <v>2</v>
      </c>
      <c r="H24" s="45"/>
      <c r="I24" s="20">
        <f t="shared" si="4"/>
        <v>0</v>
      </c>
      <c r="J24" s="20" t="str">
        <f t="shared" si="5"/>
        <v>-</v>
      </c>
      <c r="K24" s="20">
        <f t="shared" si="1"/>
        <v>0</v>
      </c>
      <c r="L24" s="8" t="e">
        <f t="shared" ca="1" si="2"/>
        <v>#REF!</v>
      </c>
      <c r="N24" s="43">
        <f t="shared" si="6"/>
        <v>0</v>
      </c>
      <c r="O24" s="19">
        <f t="shared" si="6"/>
        <v>0</v>
      </c>
      <c r="P24" s="31"/>
      <c r="Q24" s="19" t="e">
        <f t="shared" si="7"/>
        <v>#DIV/0!</v>
      </c>
      <c r="R24" s="31"/>
      <c r="S24" s="19" t="e">
        <f t="shared" si="8"/>
        <v>#DIV/0!</v>
      </c>
      <c r="T24" s="31"/>
      <c r="U24" s="19" t="e">
        <f t="shared" si="9"/>
        <v>#DIV/0!</v>
      </c>
      <c r="V24" s="31"/>
      <c r="W24" s="34">
        <f t="shared" si="15"/>
        <v>0</v>
      </c>
      <c r="Y24" s="43">
        <f t="shared" si="3"/>
        <v>0</v>
      </c>
      <c r="Z24" s="19">
        <f t="shared" si="10"/>
        <v>0</v>
      </c>
      <c r="AA24" s="31"/>
      <c r="AB24" s="19" t="e">
        <f t="shared" si="11"/>
        <v>#DIV/0!</v>
      </c>
      <c r="AC24" s="31"/>
      <c r="AD24" s="19" t="e">
        <f t="shared" si="12"/>
        <v>#DIV/0!</v>
      </c>
      <c r="AE24" s="31"/>
      <c r="AF24" s="19" t="e">
        <f t="shared" si="13"/>
        <v>#DIV/0!</v>
      </c>
      <c r="AG24" s="31"/>
      <c r="AH24" s="34">
        <f t="shared" si="14"/>
        <v>0</v>
      </c>
    </row>
    <row r="25" spans="1:34" ht="16.5" x14ac:dyDescent="0.5">
      <c r="A25" s="37">
        <f t="shared" si="0"/>
        <v>17</v>
      </c>
      <c r="B25" s="37">
        <v>3</v>
      </c>
      <c r="C25" s="37">
        <v>6</v>
      </c>
      <c r="D25" s="37">
        <v>10</v>
      </c>
      <c r="E25" s="37">
        <v>4</v>
      </c>
      <c r="F25" s="37">
        <v>6</v>
      </c>
      <c r="G25" s="37">
        <v>17</v>
      </c>
      <c r="H25" s="45"/>
      <c r="I25" s="20">
        <f t="shared" si="4"/>
        <v>0</v>
      </c>
      <c r="J25" s="20" t="str">
        <f t="shared" si="5"/>
        <v>-</v>
      </c>
      <c r="K25" s="20">
        <f t="shared" si="1"/>
        <v>0</v>
      </c>
      <c r="L25" s="8" t="e">
        <f t="shared" ca="1" si="2"/>
        <v>#REF!</v>
      </c>
      <c r="N25" s="43">
        <f t="shared" si="6"/>
        <v>0</v>
      </c>
      <c r="O25" s="19">
        <f t="shared" si="6"/>
        <v>0</v>
      </c>
      <c r="P25" s="31"/>
      <c r="Q25" s="19" t="e">
        <f t="shared" si="7"/>
        <v>#DIV/0!</v>
      </c>
      <c r="R25" s="31"/>
      <c r="S25" s="19" t="e">
        <f t="shared" si="8"/>
        <v>#DIV/0!</v>
      </c>
      <c r="T25" s="31"/>
      <c r="U25" s="19" t="e">
        <f t="shared" si="9"/>
        <v>#DIV/0!</v>
      </c>
      <c r="V25" s="31"/>
      <c r="W25" s="34">
        <f t="shared" si="15"/>
        <v>0</v>
      </c>
      <c r="Y25" s="43">
        <f t="shared" si="3"/>
        <v>0</v>
      </c>
      <c r="Z25" s="19">
        <f t="shared" si="10"/>
        <v>0</v>
      </c>
      <c r="AA25" s="31"/>
      <c r="AB25" s="19" t="e">
        <f t="shared" si="11"/>
        <v>#DIV/0!</v>
      </c>
      <c r="AC25" s="31"/>
      <c r="AD25" s="19" t="e">
        <f t="shared" si="12"/>
        <v>#DIV/0!</v>
      </c>
      <c r="AE25" s="31"/>
      <c r="AF25" s="19" t="e">
        <f t="shared" si="13"/>
        <v>#DIV/0!</v>
      </c>
      <c r="AG25" s="31"/>
      <c r="AH25" s="34">
        <f t="shared" si="14"/>
        <v>0</v>
      </c>
    </row>
    <row r="26" spans="1:34" ht="16.5" x14ac:dyDescent="0.5">
      <c r="A26" s="37">
        <f t="shared" si="0"/>
        <v>18</v>
      </c>
      <c r="B26" s="37">
        <v>3</v>
      </c>
      <c r="C26" s="37">
        <v>6</v>
      </c>
      <c r="D26" s="37">
        <v>13</v>
      </c>
      <c r="E26" s="37">
        <v>4</v>
      </c>
      <c r="F26" s="37">
        <v>9</v>
      </c>
      <c r="G26" s="37">
        <v>18</v>
      </c>
      <c r="H26" s="45"/>
      <c r="I26" s="20">
        <f t="shared" si="4"/>
        <v>0</v>
      </c>
      <c r="J26" s="20" t="str">
        <f t="shared" si="5"/>
        <v>-</v>
      </c>
      <c r="K26" s="20">
        <f t="shared" si="1"/>
        <v>0</v>
      </c>
      <c r="L26" s="8" t="e">
        <f t="shared" ca="1" si="2"/>
        <v>#REF!</v>
      </c>
      <c r="N26" s="43">
        <f t="shared" si="6"/>
        <v>0</v>
      </c>
      <c r="O26" s="19">
        <f t="shared" si="6"/>
        <v>0</v>
      </c>
      <c r="P26" s="31"/>
      <c r="Q26" s="19" t="e">
        <f t="shared" si="7"/>
        <v>#DIV/0!</v>
      </c>
      <c r="R26" s="31"/>
      <c r="S26" s="19" t="e">
        <f t="shared" si="8"/>
        <v>#DIV/0!</v>
      </c>
      <c r="T26" s="31"/>
      <c r="U26" s="19" t="e">
        <f t="shared" si="9"/>
        <v>#DIV/0!</v>
      </c>
      <c r="V26" s="31"/>
      <c r="W26" s="34">
        <f t="shared" si="15"/>
        <v>0</v>
      </c>
      <c r="Y26" s="43">
        <f t="shared" si="3"/>
        <v>0</v>
      </c>
      <c r="Z26" s="19">
        <f t="shared" si="10"/>
        <v>0</v>
      </c>
      <c r="AA26" s="31"/>
      <c r="AB26" s="19" t="e">
        <f t="shared" si="11"/>
        <v>#DIV/0!</v>
      </c>
      <c r="AC26" s="31"/>
      <c r="AD26" s="19" t="e">
        <f t="shared" si="12"/>
        <v>#DIV/0!</v>
      </c>
      <c r="AE26" s="31"/>
      <c r="AF26" s="19" t="e">
        <f t="shared" si="13"/>
        <v>#DIV/0!</v>
      </c>
      <c r="AG26" s="31"/>
      <c r="AH26" s="34">
        <f t="shared" si="14"/>
        <v>0</v>
      </c>
    </row>
    <row r="27" spans="1:34" ht="16.5" x14ac:dyDescent="0.5">
      <c r="A27" s="37">
        <f t="shared" si="0"/>
        <v>19</v>
      </c>
      <c r="B27" s="37">
        <v>3</v>
      </c>
      <c r="C27" s="37">
        <v>6</v>
      </c>
      <c r="D27" s="37">
        <v>10</v>
      </c>
      <c r="E27" s="37">
        <v>4</v>
      </c>
      <c r="F27" s="37">
        <v>9</v>
      </c>
      <c r="G27" s="37">
        <v>3</v>
      </c>
      <c r="H27" s="45"/>
      <c r="I27" s="20">
        <f t="shared" si="4"/>
        <v>0</v>
      </c>
      <c r="J27" s="20" t="str">
        <f t="shared" si="5"/>
        <v>-</v>
      </c>
      <c r="K27" s="20">
        <f t="shared" si="1"/>
        <v>0</v>
      </c>
      <c r="L27" s="8" t="e">
        <f t="shared" ca="1" si="2"/>
        <v>#REF!</v>
      </c>
      <c r="N27" s="43">
        <f t="shared" si="6"/>
        <v>0</v>
      </c>
      <c r="O27" s="19">
        <f t="shared" si="6"/>
        <v>0</v>
      </c>
      <c r="P27" s="31"/>
      <c r="Q27" s="19" t="e">
        <f t="shared" si="7"/>
        <v>#DIV/0!</v>
      </c>
      <c r="R27" s="31"/>
      <c r="S27" s="19" t="e">
        <f t="shared" si="8"/>
        <v>#DIV/0!</v>
      </c>
      <c r="T27" s="31"/>
      <c r="U27" s="19" t="e">
        <f t="shared" si="9"/>
        <v>#DIV/0!</v>
      </c>
      <c r="V27" s="31"/>
      <c r="W27" s="34">
        <f t="shared" si="15"/>
        <v>0</v>
      </c>
      <c r="Y27" s="43">
        <f t="shared" si="3"/>
        <v>0</v>
      </c>
      <c r="Z27" s="19">
        <f t="shared" si="10"/>
        <v>0</v>
      </c>
      <c r="AA27" s="31"/>
      <c r="AB27" s="19" t="e">
        <f t="shared" si="11"/>
        <v>#DIV/0!</v>
      </c>
      <c r="AC27" s="31"/>
      <c r="AD27" s="19" t="e">
        <f t="shared" si="12"/>
        <v>#DIV/0!</v>
      </c>
      <c r="AE27" s="31"/>
      <c r="AF27" s="19" t="e">
        <f t="shared" si="13"/>
        <v>#DIV/0!</v>
      </c>
      <c r="AG27" s="31"/>
      <c r="AH27" s="34">
        <f t="shared" si="14"/>
        <v>0</v>
      </c>
    </row>
    <row r="28" spans="1:34" ht="16.5" x14ac:dyDescent="0.5">
      <c r="A28" s="37">
        <f t="shared" si="0"/>
        <v>20</v>
      </c>
      <c r="B28" s="37">
        <v>3</v>
      </c>
      <c r="C28" s="37">
        <v>17</v>
      </c>
      <c r="D28" s="37">
        <v>8</v>
      </c>
      <c r="E28" s="37">
        <v>13</v>
      </c>
      <c r="F28" s="37">
        <v>11</v>
      </c>
      <c r="G28" s="37">
        <v>14</v>
      </c>
      <c r="H28" s="45"/>
      <c r="I28" s="20">
        <f t="shared" si="4"/>
        <v>0</v>
      </c>
      <c r="J28" s="20" t="str">
        <f t="shared" si="5"/>
        <v>-</v>
      </c>
      <c r="K28" s="20">
        <f t="shared" si="1"/>
        <v>0</v>
      </c>
      <c r="L28" s="8" t="e">
        <f t="shared" ca="1" si="2"/>
        <v>#REF!</v>
      </c>
      <c r="N28" s="43">
        <f t="shared" si="6"/>
        <v>0</v>
      </c>
      <c r="O28" s="19">
        <f t="shared" si="6"/>
        <v>0</v>
      </c>
      <c r="P28" s="31"/>
      <c r="Q28" s="19" t="e">
        <f t="shared" si="7"/>
        <v>#DIV/0!</v>
      </c>
      <c r="R28" s="31"/>
      <c r="S28" s="19" t="e">
        <f t="shared" si="8"/>
        <v>#DIV/0!</v>
      </c>
      <c r="T28" s="31"/>
      <c r="U28" s="19" t="e">
        <f t="shared" si="9"/>
        <v>#DIV/0!</v>
      </c>
      <c r="V28" s="31"/>
      <c r="W28" s="34">
        <f t="shared" si="15"/>
        <v>0</v>
      </c>
      <c r="Y28" s="43">
        <f t="shared" si="3"/>
        <v>0</v>
      </c>
      <c r="Z28" s="19">
        <f t="shared" si="10"/>
        <v>0</v>
      </c>
      <c r="AA28" s="31"/>
      <c r="AB28" s="19" t="e">
        <f t="shared" si="11"/>
        <v>#DIV/0!</v>
      </c>
      <c r="AC28" s="31"/>
      <c r="AD28" s="19" t="e">
        <f t="shared" si="12"/>
        <v>#DIV/0!</v>
      </c>
      <c r="AE28" s="31"/>
      <c r="AF28" s="19" t="e">
        <f t="shared" si="13"/>
        <v>#DIV/0!</v>
      </c>
      <c r="AG28" s="31"/>
      <c r="AH28" s="34">
        <f t="shared" si="14"/>
        <v>0</v>
      </c>
    </row>
    <row r="29" spans="1:34" s="5" customFormat="1" x14ac:dyDescent="0.45">
      <c r="A29" s="37">
        <v>21</v>
      </c>
      <c r="B29" s="41"/>
      <c r="C29" s="41"/>
      <c r="D29" s="41"/>
      <c r="E29" s="41"/>
      <c r="F29" s="41"/>
      <c r="G29" s="41"/>
      <c r="L29" s="15"/>
      <c r="W29" s="34">
        <f t="shared" si="15"/>
        <v>0</v>
      </c>
      <c r="X29" s="36"/>
      <c r="AH29" s="34">
        <f t="shared" si="14"/>
        <v>0</v>
      </c>
    </row>
    <row r="30" spans="1:34" s="5" customFormat="1" x14ac:dyDescent="0.45">
      <c r="A30" s="41"/>
      <c r="B30" s="41"/>
      <c r="C30" s="41"/>
      <c r="D30" s="41"/>
      <c r="E30" s="41"/>
      <c r="F30" s="41"/>
      <c r="G30" s="41"/>
      <c r="L30" s="15"/>
      <c r="W30" s="35"/>
      <c r="X30" s="36"/>
      <c r="AH30" s="35"/>
    </row>
    <row r="31" spans="1:34" s="5" customFormat="1" x14ac:dyDescent="0.45">
      <c r="A31" s="41"/>
      <c r="B31" s="41"/>
      <c r="C31" s="41"/>
      <c r="D31" s="41"/>
      <c r="E31" s="41"/>
      <c r="F31" s="41"/>
      <c r="G31" s="41"/>
      <c r="L31" s="15"/>
      <c r="W31" s="35"/>
      <c r="X31" s="36"/>
      <c r="AH31" s="35"/>
    </row>
    <row r="32" spans="1:34" s="5" customFormat="1" x14ac:dyDescent="0.45">
      <c r="A32" s="41"/>
      <c r="B32" s="41"/>
      <c r="C32" s="41"/>
      <c r="D32" s="41"/>
      <c r="E32" s="41"/>
      <c r="F32" s="41"/>
      <c r="G32" s="41"/>
      <c r="L32" s="15"/>
      <c r="W32" s="35"/>
      <c r="X32" s="36"/>
      <c r="AH32" s="35"/>
    </row>
    <row r="33" spans="1:34" s="5" customFormat="1" x14ac:dyDescent="0.45">
      <c r="A33" s="41"/>
      <c r="B33" s="41"/>
      <c r="C33" s="41"/>
      <c r="D33" s="41"/>
      <c r="E33" s="41"/>
      <c r="F33" s="41"/>
      <c r="G33" s="41"/>
      <c r="L33" s="15"/>
      <c r="W33" s="35"/>
      <c r="X33" s="36"/>
      <c r="AH33" s="35"/>
    </row>
    <row r="34" spans="1:34" s="5" customFormat="1" x14ac:dyDescent="0.45">
      <c r="A34" s="41"/>
      <c r="B34" s="41"/>
      <c r="C34" s="41"/>
      <c r="D34" s="41"/>
      <c r="E34" s="41"/>
      <c r="F34" s="41"/>
      <c r="G34" s="41"/>
      <c r="L34" s="15"/>
      <c r="W34" s="35"/>
      <c r="X34" s="36"/>
      <c r="AH34" s="35"/>
    </row>
    <row r="35" spans="1:34" s="5" customFormat="1" x14ac:dyDescent="0.45">
      <c r="A35" s="41"/>
      <c r="B35" s="41"/>
      <c r="C35" s="41"/>
      <c r="D35" s="41"/>
      <c r="E35" s="41"/>
      <c r="F35" s="41"/>
      <c r="G35" s="41"/>
      <c r="L35" s="15"/>
      <c r="W35" s="35"/>
      <c r="X35" s="36"/>
      <c r="AH35" s="35"/>
    </row>
    <row r="36" spans="1:34" s="5" customFormat="1" x14ac:dyDescent="0.45">
      <c r="A36" s="41"/>
      <c r="B36" s="41"/>
      <c r="C36" s="41"/>
      <c r="D36" s="41"/>
      <c r="E36" s="41"/>
      <c r="F36" s="41"/>
      <c r="G36" s="41"/>
      <c r="L36" s="15"/>
      <c r="W36" s="35"/>
      <c r="X36" s="36"/>
      <c r="AH36" s="35"/>
    </row>
    <row r="37" spans="1:34" s="5" customFormat="1" x14ac:dyDescent="0.45">
      <c r="A37" s="41"/>
      <c r="B37" s="41"/>
      <c r="C37" s="41"/>
      <c r="D37" s="41"/>
      <c r="E37" s="41"/>
      <c r="F37" s="41"/>
      <c r="G37" s="41"/>
      <c r="L37" s="15"/>
      <c r="W37" s="35"/>
      <c r="X37" s="36"/>
      <c r="AH37" s="35"/>
    </row>
    <row r="38" spans="1:34" s="5" customFormat="1" x14ac:dyDescent="0.45">
      <c r="A38" s="41"/>
      <c r="B38" s="41"/>
      <c r="C38" s="41"/>
      <c r="D38" s="41"/>
      <c r="E38" s="41"/>
      <c r="F38" s="41"/>
      <c r="G38" s="41"/>
      <c r="L38" s="15"/>
      <c r="W38" s="35"/>
      <c r="X38" s="36"/>
      <c r="AH38" s="35"/>
    </row>
    <row r="39" spans="1:34" s="5" customFormat="1" x14ac:dyDescent="0.45">
      <c r="A39" s="41"/>
      <c r="B39" s="41"/>
      <c r="C39" s="41"/>
      <c r="D39" s="41"/>
      <c r="E39" s="41"/>
      <c r="F39" s="41"/>
      <c r="G39" s="41"/>
      <c r="L39" s="15"/>
      <c r="W39" s="35"/>
      <c r="X39" s="36"/>
      <c r="AH39" s="35"/>
    </row>
    <row r="40" spans="1:34" s="5" customFormat="1" x14ac:dyDescent="0.45">
      <c r="A40" s="41"/>
      <c r="B40" s="41"/>
      <c r="C40" s="41"/>
      <c r="D40" s="41"/>
      <c r="E40" s="41"/>
      <c r="F40" s="41"/>
      <c r="G40" s="41"/>
      <c r="L40" s="15"/>
      <c r="W40" s="35"/>
      <c r="X40" s="36"/>
      <c r="AH40" s="35"/>
    </row>
    <row r="41" spans="1:34" s="5" customFormat="1" x14ac:dyDescent="0.45">
      <c r="A41" s="41"/>
      <c r="B41" s="41"/>
      <c r="C41" s="41"/>
      <c r="D41" s="41"/>
      <c r="E41" s="41"/>
      <c r="F41" s="41"/>
      <c r="G41" s="41"/>
      <c r="L41" s="15"/>
      <c r="W41" s="35"/>
      <c r="X41" s="36"/>
      <c r="AH41" s="35"/>
    </row>
    <row r="42" spans="1:34" s="5" customFormat="1" x14ac:dyDescent="0.45">
      <c r="A42" s="41"/>
      <c r="B42" s="41"/>
      <c r="C42" s="41"/>
      <c r="D42" s="41"/>
      <c r="E42" s="41"/>
      <c r="F42" s="41"/>
      <c r="G42" s="41"/>
      <c r="L42" s="15"/>
      <c r="W42" s="35"/>
      <c r="X42" s="36"/>
      <c r="AH42" s="35"/>
    </row>
    <row r="43" spans="1:34" s="5" customFormat="1" x14ac:dyDescent="0.45">
      <c r="A43" s="41"/>
      <c r="B43" s="41"/>
      <c r="C43" s="41"/>
      <c r="D43" s="41"/>
      <c r="E43" s="41"/>
      <c r="F43" s="41"/>
      <c r="G43" s="41"/>
      <c r="L43" s="15"/>
      <c r="W43" s="35"/>
      <c r="X43" s="36"/>
      <c r="AH43" s="35"/>
    </row>
  </sheetData>
  <sheetProtection sheet="1" scenarios="1"/>
  <dataConsolidate/>
  <mergeCells count="47">
    <mergeCell ref="N1:R1"/>
    <mergeCell ref="S1:X1"/>
    <mergeCell ref="Y1:AC1"/>
    <mergeCell ref="AD1:AI1"/>
    <mergeCell ref="AD5:AE5"/>
    <mergeCell ref="U2:X2"/>
    <mergeCell ref="U3:X3"/>
    <mergeCell ref="U4:X4"/>
    <mergeCell ref="Y2:Z2"/>
    <mergeCell ref="Y3:Z3"/>
    <mergeCell ref="Y4:Z4"/>
    <mergeCell ref="AA3:AC3"/>
    <mergeCell ref="AA4:AC4"/>
    <mergeCell ref="AD2:AE2"/>
    <mergeCell ref="AD3:AE3"/>
    <mergeCell ref="AD4:AE4"/>
    <mergeCell ref="AF3:AI3"/>
    <mergeCell ref="AF2:AI2"/>
    <mergeCell ref="AF4:AI4"/>
    <mergeCell ref="P3:R3"/>
    <mergeCell ref="P4:R4"/>
    <mergeCell ref="P2:R2"/>
    <mergeCell ref="S2:T2"/>
    <mergeCell ref="S3:T3"/>
    <mergeCell ref="S4:T4"/>
    <mergeCell ref="K2:M2"/>
    <mergeCell ref="K3:M3"/>
    <mergeCell ref="K4:M4"/>
    <mergeCell ref="N2:O2"/>
    <mergeCell ref="N3:O3"/>
    <mergeCell ref="N4:O4"/>
    <mergeCell ref="O7:P7"/>
    <mergeCell ref="Q7:R7"/>
    <mergeCell ref="S7:T7"/>
    <mergeCell ref="U7:V7"/>
    <mergeCell ref="Z6:AA6"/>
    <mergeCell ref="O6:P6"/>
    <mergeCell ref="Q6:R6"/>
    <mergeCell ref="S6:T6"/>
    <mergeCell ref="U6:V6"/>
    <mergeCell ref="Z7:AA7"/>
    <mergeCell ref="AB6:AC6"/>
    <mergeCell ref="AD6:AE6"/>
    <mergeCell ref="AF6:AG6"/>
    <mergeCell ref="AD7:AE7"/>
    <mergeCell ref="AF7:AG7"/>
    <mergeCell ref="AB7:AC7"/>
  </mergeCells>
  <conditionalFormatting sqref="K3:AI3">
    <cfRule type="expression" dxfId="7" priority="21">
      <formula>OR($K$3=0,$K$3="Heat")</formula>
    </cfRule>
  </conditionalFormatting>
  <conditionalFormatting sqref="K4:AI4">
    <cfRule type="expression" dxfId="6" priority="20">
      <formula>$K$4=0</formula>
    </cfRule>
  </conditionalFormatting>
  <conditionalFormatting sqref="H9:K28 N9:V28 Y9:AG28">
    <cfRule type="expression" dxfId="5" priority="6">
      <formula>$I9&gt;0</formula>
    </cfRule>
  </conditionalFormatting>
  <conditionalFormatting sqref="I9:K28 O9:O28 Q9:Q28 S9:S28 U9:U28 Z9:Z28 AB9:AB28 AD9:AD28 AF9:AF28">
    <cfRule type="expression" dxfId="4" priority="5">
      <formula>$I9&lt;1</formula>
    </cfRule>
  </conditionalFormatting>
  <conditionalFormatting sqref="N9:N28 Y9:Y28">
    <cfRule type="expression" dxfId="3" priority="4">
      <formula>$I9&gt;0</formula>
    </cfRule>
  </conditionalFormatting>
  <conditionalFormatting sqref="P9:P28 R9:R28 T9:T28 V9:V28">
    <cfRule type="expression" dxfId="2" priority="3">
      <formula>AND($N9&gt;0,$N9=NowRacing)</formula>
    </cfRule>
  </conditionalFormatting>
  <conditionalFormatting sqref="AA9:AA28 AC9:AC28 AE9:AE28 AG9:AG28">
    <cfRule type="expression" dxfId="1" priority="2">
      <formula>AND($Y9&gt;0,$Y9=NowRacing)</formula>
    </cfRule>
  </conditionalFormatting>
  <conditionalFormatting sqref="H9">
    <cfRule type="cellIs" dxfId="0" priority="1" operator="equal">
      <formula>""</formula>
    </cfRule>
  </conditionalFormatting>
  <dataValidations count="1">
    <dataValidation type="list" allowBlank="1" showInputMessage="1" showErrorMessage="1" errorTitle="Invalid" error="Must be Yes or No" promptTitle="Yes or No?" prompt="Select Yes or No" sqref="AD5:AE5">
      <formula1>"Yes,No"</formula1>
    </dataValidation>
  </dataValidations>
  <printOptions horizontalCentered="1" verticalCentered="1"/>
  <pageMargins left="0.5" right="0.45" top="1.75" bottom="2" header="0.75" footer="0.5"/>
  <pageSetup scale="92" orientation="landscape" r:id="rId1"/>
  <headerFooter alignWithMargins="0">
    <oddHeader>&amp;C&amp;"Arial,Bold"&amp;24Pack 290
Pinewood Derby 2001</oddHeader>
  </headerFooter>
  <ignoredErrors>
    <ignoredError sqref="J15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26</vt:i4>
      </vt:variant>
    </vt:vector>
  </HeadingPairs>
  <TitlesOfParts>
    <vt:vector size="28" baseType="lpstr">
      <vt:lpstr>Help</vt:lpstr>
      <vt:lpstr>Racing Sheet</vt:lpstr>
      <vt:lpstr>'Racing Sheet'!CarNumbers</vt:lpstr>
      <vt:lpstr>'Racing Sheet'!Heat1ColumnHead</vt:lpstr>
      <vt:lpstr>'Racing Sheet'!Heat2ColumnHead</vt:lpstr>
      <vt:lpstr>'Racing Sheet'!LaneAR1</vt:lpstr>
      <vt:lpstr>'Racing Sheet'!LaneAR2</vt:lpstr>
      <vt:lpstr>'Racing Sheet'!LaneB1Heat1Assignment</vt:lpstr>
      <vt:lpstr>'Racing Sheet'!LaneB2Heat1Assignment</vt:lpstr>
      <vt:lpstr>'Racing Sheet'!LaneBR1</vt:lpstr>
      <vt:lpstr>'Racing Sheet'!LaneBR2</vt:lpstr>
      <vt:lpstr>'Racing Sheet'!LaneC1Heat1Assignment</vt:lpstr>
      <vt:lpstr>'Racing Sheet'!LaneC2Heat1Assignment</vt:lpstr>
      <vt:lpstr>'Racing Sheet'!LaneCR1</vt:lpstr>
      <vt:lpstr>'Racing Sheet'!LaneCR2</vt:lpstr>
      <vt:lpstr>'Racing Sheet'!LaneD1Heat1Assignment</vt:lpstr>
      <vt:lpstr>'Racing Sheet'!LaneD2Heat1Assignment</vt:lpstr>
      <vt:lpstr>'Racing Sheet'!LaneDR1</vt:lpstr>
      <vt:lpstr>'Racing Sheet'!LaneDR2</vt:lpstr>
      <vt:lpstr>'Racing Sheet'!Names</vt:lpstr>
      <vt:lpstr>'Racing Sheet'!NowRacing</vt:lpstr>
      <vt:lpstr>'Racing Sheet'!RowZero</vt:lpstr>
      <vt:lpstr>'Racing Sheet'!ScoreColumnHead</vt:lpstr>
      <vt:lpstr>'Racing Sheet'!Status1</vt:lpstr>
      <vt:lpstr>'Racing Sheet'!Status1ColumnHead</vt:lpstr>
      <vt:lpstr>'Racing Sheet'!Status2</vt:lpstr>
      <vt:lpstr>'Racing Sheet'!Status2ColumnHead</vt:lpstr>
      <vt:lpstr>'Racing Sheet'!UseHeatsYesNo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Sutton</dc:creator>
  <cp:lastModifiedBy>J. English</cp:lastModifiedBy>
  <cp:lastPrinted>2000-12-29T18:24:53Z</cp:lastPrinted>
  <dcterms:created xsi:type="dcterms:W3CDTF">1997-01-02T05:55:16Z</dcterms:created>
  <dcterms:modified xsi:type="dcterms:W3CDTF">2018-04-04T21:11:14Z</dcterms:modified>
</cp:coreProperties>
</file>